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User\Desktop\מכרזים\מכרז מצלמות\לפרסום באתר\"/>
    </mc:Choice>
  </mc:AlternateContent>
  <xr:revisionPtr revIDLastSave="0" documentId="8_{E5137F06-322A-4DDD-A7A6-8CAA562F7010}" xr6:coauthVersionLast="47" xr6:coauthVersionMax="47" xr10:uidLastSave="{00000000-0000-0000-0000-000000000000}"/>
  <bookViews>
    <workbookView xWindow="-120" yWindow="-120" windowWidth="29040" windowHeight="15720" xr2:uid="{00000000-000D-0000-FFFF-FFFF00000000}"/>
  </bookViews>
  <sheets>
    <sheet name="כתב כמויות למילוי על ידי המציע"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I85" i="1" l="1"/>
  <c r="AK85" i="1" s="1"/>
  <c r="AG84" i="1"/>
  <c r="AI84" i="1" s="1"/>
  <c r="AH71" i="1"/>
  <c r="AH72" i="1"/>
  <c r="AH73" i="1"/>
  <c r="AH74" i="1"/>
  <c r="AH75" i="1"/>
  <c r="AH76" i="1"/>
  <c r="AH77" i="1"/>
  <c r="AH78" i="1"/>
  <c r="AH79" i="1"/>
  <c r="AH80" i="1"/>
  <c r="AH81" i="1"/>
  <c r="AH82" i="1"/>
  <c r="AH83" i="1"/>
  <c r="AH70" i="1"/>
  <c r="AH66" i="1"/>
  <c r="AH67" i="1"/>
  <c r="AH68" i="1"/>
  <c r="AH65" i="1"/>
  <c r="AH40" i="1"/>
  <c r="AH41" i="1"/>
  <c r="AH42" i="1"/>
  <c r="AH43" i="1"/>
  <c r="AH44" i="1"/>
  <c r="AH45" i="1"/>
  <c r="AH46" i="1"/>
  <c r="AH47" i="1"/>
  <c r="AH48" i="1"/>
  <c r="AH49" i="1"/>
  <c r="AH50" i="1"/>
  <c r="AH51" i="1"/>
  <c r="AH52" i="1"/>
  <c r="AH53" i="1"/>
  <c r="AH54" i="1"/>
  <c r="AH55" i="1"/>
  <c r="AH56" i="1"/>
  <c r="AH57" i="1"/>
  <c r="AH58" i="1"/>
  <c r="AH59" i="1"/>
  <c r="AH60" i="1"/>
  <c r="AH61" i="1"/>
  <c r="AH62" i="1"/>
  <c r="AH63" i="1"/>
  <c r="AH39" i="1"/>
  <c r="AH36" i="1"/>
  <c r="AH37" i="1"/>
  <c r="AH35" i="1"/>
  <c r="AH30" i="1"/>
  <c r="AH31" i="1"/>
  <c r="AH32" i="1"/>
  <c r="AH33" i="1"/>
  <c r="AH29" i="1"/>
  <c r="AH17" i="1"/>
  <c r="AH18" i="1"/>
  <c r="AH19" i="1"/>
  <c r="AH20" i="1"/>
  <c r="AH21" i="1"/>
  <c r="AH22" i="1"/>
  <c r="AH23" i="1"/>
  <c r="AH24" i="1"/>
  <c r="AH25" i="1"/>
  <c r="AH26" i="1"/>
  <c r="AH27" i="1"/>
  <c r="AH16" i="1"/>
  <c r="AH14" i="1"/>
  <c r="AH13" i="1"/>
  <c r="AH9" i="1"/>
  <c r="AH10" i="1"/>
  <c r="AH11" i="1"/>
  <c r="AH8" i="1"/>
  <c r="AI72" i="1" l="1"/>
  <c r="AK72" i="1" l="1"/>
  <c r="AK84" i="1"/>
  <c r="AI81" i="1"/>
  <c r="AK81" i="1" s="1"/>
  <c r="AI82" i="1"/>
  <c r="AK82" i="1" s="1"/>
  <c r="AI83" i="1"/>
  <c r="AK83" i="1" s="1"/>
  <c r="AI51" i="1"/>
  <c r="AK51" i="1" s="1"/>
  <c r="AI50" i="1"/>
  <c r="AK50" i="1" s="1"/>
  <c r="AI33" i="1"/>
  <c r="AK33" i="1" s="1"/>
  <c r="AI29" i="1"/>
  <c r="AK29" i="1" s="1"/>
  <c r="AI30" i="1"/>
  <c r="AK30" i="1" s="1"/>
  <c r="AI31" i="1"/>
  <c r="AK31" i="1" s="1"/>
  <c r="AI32" i="1"/>
  <c r="AK32" i="1" s="1"/>
  <c r="AI22" i="1"/>
  <c r="AK22" i="1" s="1"/>
  <c r="AI25" i="1"/>
  <c r="AK25" i="1" s="1"/>
  <c r="AI26" i="1"/>
  <c r="AK26" i="1" s="1"/>
  <c r="AI79" i="1" l="1"/>
  <c r="AK79" i="1" s="1"/>
  <c r="AI78" i="1"/>
  <c r="AK78" i="1" s="1"/>
  <c r="AI77" i="1"/>
  <c r="AK77" i="1" s="1"/>
  <c r="AI76" i="1"/>
  <c r="AK76" i="1" s="1"/>
  <c r="AI75" i="1"/>
  <c r="AK75" i="1" s="1"/>
  <c r="AI74" i="1"/>
  <c r="AK74" i="1" s="1"/>
  <c r="AI73" i="1"/>
  <c r="AK73" i="1" s="1"/>
  <c r="AI71" i="1"/>
  <c r="AK71" i="1" s="1"/>
  <c r="AI70" i="1"/>
  <c r="AK70" i="1" s="1"/>
  <c r="AI80" i="1"/>
  <c r="AK80" i="1" s="1"/>
  <c r="AI68" i="1"/>
  <c r="AK68" i="1" s="1"/>
  <c r="AI63" i="1"/>
  <c r="AK63" i="1" s="1"/>
  <c r="AI62" i="1"/>
  <c r="AK62" i="1" s="1"/>
  <c r="AI61" i="1"/>
  <c r="AK61" i="1" s="1"/>
  <c r="AI60" i="1"/>
  <c r="AK60" i="1" s="1"/>
  <c r="AI59" i="1"/>
  <c r="AK59" i="1" s="1"/>
  <c r="AI58" i="1"/>
  <c r="AK58" i="1" s="1"/>
  <c r="AI57" i="1"/>
  <c r="AK57" i="1" s="1"/>
  <c r="AI56" i="1"/>
  <c r="AK56" i="1" s="1"/>
  <c r="AI55" i="1"/>
  <c r="AK55" i="1" s="1"/>
  <c r="AI54" i="1"/>
  <c r="AK54" i="1" s="1"/>
  <c r="AI53" i="1"/>
  <c r="AK53" i="1" s="1"/>
  <c r="AI52" i="1"/>
  <c r="AK52" i="1" s="1"/>
  <c r="AI49" i="1"/>
  <c r="AK49" i="1" s="1"/>
  <c r="AI48" i="1"/>
  <c r="AK48" i="1" s="1"/>
  <c r="AI47" i="1"/>
  <c r="AK47" i="1" s="1"/>
  <c r="AI46" i="1"/>
  <c r="AK46" i="1" s="1"/>
  <c r="AI45" i="1"/>
  <c r="AK45" i="1" s="1"/>
  <c r="AI44" i="1"/>
  <c r="AK44" i="1" s="1"/>
  <c r="AI43" i="1"/>
  <c r="AK43" i="1" s="1"/>
  <c r="AI42" i="1"/>
  <c r="AK42" i="1" s="1"/>
  <c r="AI41" i="1"/>
  <c r="AK41" i="1" s="1"/>
  <c r="AI40" i="1"/>
  <c r="AK40" i="1" s="1"/>
  <c r="AI39" i="1"/>
  <c r="AK39" i="1" s="1"/>
  <c r="AI27" i="1"/>
  <c r="AK27" i="1" s="1"/>
  <c r="AI37" i="1"/>
  <c r="AK37" i="1" s="1"/>
  <c r="AI36" i="1"/>
  <c r="AK36" i="1" s="1"/>
  <c r="AI35" i="1"/>
  <c r="AK35" i="1" s="1"/>
  <c r="AI24" i="1"/>
  <c r="AK24" i="1" s="1"/>
  <c r="AI23" i="1"/>
  <c r="AK23" i="1" s="1"/>
  <c r="AI21" i="1"/>
  <c r="AK21" i="1" s="1"/>
  <c r="D21" i="1"/>
  <c r="AI20" i="1"/>
  <c r="AK20" i="1" s="1"/>
  <c r="AI19" i="1"/>
  <c r="AK19" i="1" s="1"/>
  <c r="AI17" i="1"/>
  <c r="AK17" i="1" s="1"/>
  <c r="AI16" i="1"/>
  <c r="AK16" i="1" s="1"/>
  <c r="AI14" i="1"/>
  <c r="AK14" i="1" s="1"/>
  <c r="AI13" i="1"/>
  <c r="AK13" i="1" s="1"/>
  <c r="AI10" i="1"/>
  <c r="AK10" i="1" s="1"/>
  <c r="AI9" i="1"/>
  <c r="AK9" i="1" s="1"/>
  <c r="AI8" i="1"/>
  <c r="AK8" i="1" l="1"/>
  <c r="AI18" i="1"/>
  <c r="AK18" i="1" s="1"/>
  <c r="AI11" i="1"/>
  <c r="AI65" i="1"/>
  <c r="AK65" i="1" s="1"/>
  <c r="AI67" i="1"/>
  <c r="AK67" i="1" s="1"/>
  <c r="AI66" i="1"/>
  <c r="AK66" i="1" s="1"/>
  <c r="AK11" i="1" l="1"/>
  <c r="AK86" i="1" s="1"/>
  <c r="AI86" i="1"/>
</calcChain>
</file>

<file path=xl/sharedStrings.xml><?xml version="1.0" encoding="utf-8"?>
<sst xmlns="http://schemas.openxmlformats.org/spreadsheetml/2006/main" count="291" uniqueCount="178">
  <si>
    <t>כתב כמויות להגשה</t>
  </si>
  <si>
    <t>מס"ד</t>
  </si>
  <si>
    <t>יצרן ודגם / שוו"ע</t>
  </si>
  <si>
    <t>יחידת מידה</t>
  </si>
  <si>
    <t>מצלמת צינור 4 מגה עדשה קבועה 2.8/4</t>
  </si>
  <si>
    <t>AcuSense, IR-60M</t>
  </si>
  <si>
    <t>DS-2CD2T43G2-2I/4I</t>
  </si>
  <si>
    <t>מכלול</t>
  </si>
  <si>
    <t>מצלמת אנליטיקה עדשה 8 - 32 משתנה חשמלית</t>
  </si>
  <si>
    <t>מצלמת אנליטיקה</t>
  </si>
  <si>
    <t>-</t>
  </si>
  <si>
    <t>קיט מצלמה סולרית 8 מגה פיקסל</t>
  </si>
  <si>
    <t>AcuSense</t>
  </si>
  <si>
    <t>DS-2XS6A87G1-LS/C36S80</t>
  </si>
  <si>
    <t>מצלמה ממונעת 4 מגה PTZ זום אופטי 32</t>
  </si>
  <si>
    <t>Auto Tracking</t>
  </si>
  <si>
    <t>DS-2DE5432IWG-E</t>
  </si>
  <si>
    <t>כריזה</t>
  </si>
  <si>
    <t>רמקול IP לתנאי חוץ</t>
  </si>
  <si>
    <t>Axis 1310E</t>
  </si>
  <si>
    <t>SHURE MV7</t>
  </si>
  <si>
    <t>Blue Yeti</t>
  </si>
  <si>
    <t>שרתים ומחשוב</t>
  </si>
  <si>
    <t>שרת ניהול</t>
  </si>
  <si>
    <t>השרת יסופק עם רכיבים חדשים ומקוריים, מצורף מפרט כולל אישור רכש לפריט ממפיץ מורשה בלבד.</t>
  </si>
  <si>
    <t>Dell PowerEdge R760</t>
  </si>
  <si>
    <t>שרת הקלטה</t>
  </si>
  <si>
    <t>R760DX + כוננים לאחסון</t>
  </si>
  <si>
    <t>שרת הקלטה להקלטה מקומית NVR 8 ערוצים</t>
  </si>
  <si>
    <t>שרת הקלטה מתקדם הכולל 8 ערוצי וידאו עם ממשק PoE פנימי, תומך בזיהוי פנים וניתוח וידאו חכם (Acusense), כולל 4 ממשקי SATA פנימיים לתמיכה בכוננים בנפח גבוה, תמיכה ברזולוציית הקלטה של עד 12MP, יכולת דחיסת וידאו H.265+, ממשק HDMI/VGA, יצוא מהיר של חומרים, ואינטגרציה מלאה עם מצלמות IP תואמות בפרוטוקול ONVIF.</t>
  </si>
  <si>
    <t>DS-7608NXI-I2/8P/4S</t>
  </si>
  <si>
    <t>שרת הקלטה להקלטה מקומית NVR 16 ערוצים</t>
  </si>
  <si>
    <t>מערכת הקלטה מתקדמת לניהול עד 16 ערוצי IP, תומכת בניתוח וידאו חכם (Acusense) לזיהוי אדם/רכב, כוללת שני חריצי דיסק קשיח (SATA) להקלטה באחסון מקומי, תמיכה ברזולוציית הקלטה של עד 12MP, יכולת דחיסת וידאו H.265/H.265+, יציאות HDMI ו-VGA להצגה בו זמנית, יכולת ניתוח אירועים בזמן אמת, ותאימות לפרוטוקולי תקשורת סטנדרטיים (ONVIF, RTSP).</t>
  </si>
  <si>
    <t>DS-7616NXI-I2/S</t>
  </si>
  <si>
    <t>שרת הקלטה להקלטה מקומית NVR 32 ערוצים</t>
  </si>
  <si>
    <t>שרת הקלטה מקצועי התומך בעד 32 ערוצי IP, כולל דיסק קשיח מובנה בנפח 4TB, תמיכה בזיהוי חכם של בני אדם ורכבים בטכנולוגיית AcuSense, דחיסת וידאו בפורמטים H.265+/H.265/H.264, תמיכה ברזולוציית הקלטה של עד 12MP, קצב תעבורה של עד 256Mbps, יציאות HDMI ו-VGA לתצוגה ברזולוציה גבוהה, שתי כניסות SATA פנימיות לאחסון נוסף, ותמיכה מלאה בפרוטוקול ONVIF לניהול מצלמות מגוונות.</t>
  </si>
  <si>
    <t>DS-7716NXI-I4/S(STD)(E</t>
  </si>
  <si>
    <t>שרת הקלטה להקלטה מקומית NVR 64 ערוצים</t>
  </si>
  <si>
    <t>שרת הקלטה מתקדם התומך בעד 64 ערוצי IP, כולל יכולות ניתוח וידאו חכמות בטכנולוגיית AcuSense לזיהוי מדויק של בני אדם ורכבים, תמיכה בדחיסת וידאו H.265+/H.265/H.264, שמונה חריצי SATA לאחסון פנימי בנפח גבוה, קצב הקלטה מרבי של עד 576Mbps, תמיכה ברזולוציית הקלטה של עד 12MP, יציאות HDMI ו-VGA להצגה סימולטנית באיכות גבוהה, ניהול גמיש של מצלמות ותאימות מלאה לפרוטוקולי תקשורת סטנדרטיים כגון ONVIF.</t>
  </si>
  <si>
    <t>תוספת כונן קשיח בנפח 2TB מסוג HDD, המיועד לשרת או מחשב, מותאם לעבודה רציפה 24/7 להקלטת וידאו</t>
  </si>
  <si>
    <t>WD22PURZ</t>
  </si>
  <si>
    <t>תוספת כונן קשיח בנפח 4TB מסוג HDD, המיועד לשרת או מחשב, מותאם לעבודה רציפה 24/7 להקלטת וידאו</t>
  </si>
  <si>
    <t>WD43PURZ</t>
  </si>
  <si>
    <t>תוספת כונן קשיח בנפח 8TB מסוג HDD, המיועד לשרת או מחשב, מותאם לעבודה רציפה 24/7 להקלטת וידאו</t>
  </si>
  <si>
    <t>WD84PURZ</t>
  </si>
  <si>
    <t>תוספת כונן קשיח בנפח 10TB מסוג HDD, המיועד לשרת או מחשב, מותאם לעבודה רציפה 24/7 להקלטת וידאו</t>
  </si>
  <si>
    <t>WD102PURZ</t>
  </si>
  <si>
    <t>מחשב קליינט  לניהול מערכות המוקד</t>
  </si>
  <si>
    <t>אל-פסק וגיבוי חשמל</t>
  </si>
  <si>
    <t>אל פסק 1000VA</t>
  </si>
  <si>
    <t>ADVICE</t>
  </si>
  <si>
    <t>אל פסק 2000VA</t>
  </si>
  <si>
    <t>אל פסק 3000VA  במסד</t>
  </si>
  <si>
    <t>תוכנה, רישוי ועבודות הנדסיות</t>
  </si>
  <si>
    <t>רישיון בסיס מערכת ניהול וידיאו VMS</t>
  </si>
  <si>
    <t>תוכנת ניהול הווידאו, תאפשר ניהול ריכוזי של מצלמות IP בפרוטוקולים סטנדרטיים, צפייה, הקלטה, גיבוי ואחזור, כולל ממשק GIS להצגת מצלמות על גבי מפה, ניהול משתמשים והרשאות מתקדם, הפקת התרעות בזמן אמת, תמיכה בממשק ווב ונייד, אינטגרציה עם מערכות צד שלישי (בקרת כניסה, שו"ב, אנליטיקה), יכולות אבטחה והצפנה, ניהול רישיונות, ותמיכה בהרחבה עתידית לפי צרכי הלקוח.</t>
  </si>
  <si>
    <t>רישיון ערוץ וידיאו</t>
  </si>
  <si>
    <t>PROTECT Proffesional + Device License</t>
  </si>
  <si>
    <t>על פי מפרט מצורף כולל מסך עכבר ומקלדת</t>
  </si>
  <si>
    <t>Dell Precision 3660 Tower</t>
  </si>
  <si>
    <t>מחשב טאבלט מוקשח</t>
  </si>
  <si>
    <t xml:space="preserve">תואם למערכת </t>
  </si>
  <si>
    <t>תקשורת ותשתיות</t>
  </si>
  <si>
    <t>הנחת תשתית תקשורת חוץ מבוססת כבל CAT 7 מסוכך בתצורת NYY, להנחה בצנרת תת־קרקעית או לקבורה ישירה, באורך של עד 40 מטר, כולל פריסה, חיזוק מכני, חיווט ובדיקות תקינות בתום ההתקנה.</t>
  </si>
  <si>
    <t>הנחת תשתית תקשורת חוץ מבוססת כבל CAT 7 מסוכך בתצורת NYY, להנחה בצנרת תת־קרקעית או לקבורה ישירה, באורך של עד 40 מטר, כולל פריסה, חיזוק מכני, חיווט, בדיקות תקינות בתום ההתקנה, וחיבורי קצה מלאים בשני הצדדים (Keystone או Patch Panel), בהתאם לדרישות האתר. הכבל עומד בתקן ISO/IEC 11801 Class F, כולל סיכוך S/FTP מלא לתמיכה במהירויות של עד 10Gbps, ועמיד בפני הפרעות אלקטרומגנטיות (EMC) ותנאי סביבה חיצוניים לפי תקני IEC 61156-5 ו-EN 50173.</t>
  </si>
  <si>
    <t>Teldor CAT7 S/FTP NYY Outdoor</t>
  </si>
  <si>
    <t>הנחת תשתית תקשורת חוץ מבוססת כבל CAT 7 מסוכך בתצורת NYY, להנחה בצנרת תת־קרקעית או לקבורה ישירה, באורך של עד 90 מטר, כולל פריסה, חיזוק מכני, חיווט ובדיקות תקינות בתום ההתקנה.</t>
  </si>
  <si>
    <t>הנחת תשתית סיב אופטי 12SM משוריין</t>
  </si>
  <si>
    <t>מטר</t>
  </si>
  <si>
    <t xml:space="preserve">אספקה והתקנת פנל שערות בגובה 1U, לפתחי ניהול כבלים בארון 19", גוף מתכת עם מברשת פלסטית למעבר כבלים מסודר, צבע שחור (RAL 9005), </t>
  </si>
  <si>
    <t>דגם של RIT / Rittal / Panduit או שווה ערך</t>
  </si>
  <si>
    <t>פאנל תקשורת RJ45 מוצק – 24/48 פורטים קבועים תואם CAT6A/CAT7</t>
  </si>
  <si>
    <t>אספקה והתקנת פאנל ניתוב מוצק RJ45 24‑פורטים (1U, 19") מבית RiT – דגם R6011000 PatchView⁺, תואם Keystone (SMARTen/CLASSix), כוללות תושבת ניהול כבלים אחורית וסימון פורטים שקוף, תואם תקני ANSI/TIA‑568‑C.2, ISO/IEC 11801 ו‑RoHS, כולל אפשרות לשילוב keystone STP/UTP CAT6A/CAT7</t>
  </si>
  <si>
    <t>RiT Patch Panel 24-Port Shielded CAT6A</t>
  </si>
  <si>
    <t>מגשר אופטי MM OM3 Duplex בתצורת Uniboot, באורך עד 3 מ', עם חיבורי LC/UPC בשני הקצוות, מגשר יחיד בגוף, מעטפת LS0H (חסין אש), בצבע Aqua או לפי דרישת הלקוח – דגם Delock 85127 או שווה ערך משווק בישראל</t>
  </si>
  <si>
    <t>Delock LC-Uniboot Duplex OM3</t>
  </si>
  <si>
    <t>מגשר אופטי SM OM3 Duplex בתצורת Uniboot, באורך עד 3 מ', עם חיבורי LC/UPC בשני הקצוות, מגשר יחיד בגוף, מעטפת LS0H (חסין אש), בצבע Aqua או לפי דרישת הלקוח – דגם Delock 85127 או שווה ערך משווק בישראל</t>
  </si>
  <si>
    <t>Delock LC-Uniboot Duplex SM</t>
  </si>
  <si>
    <t>סקר אלחוט</t>
  </si>
  <si>
    <t>חפירה קלה</t>
  </si>
  <si>
    <t>חפירה קלה כולל החזרת המצב לקדמותו כולל אבנים משתלבות פתיחה וסגירת אספלט וכל עבודה נדרשת</t>
  </si>
  <si>
    <t>חדירה לגוב/ עמוד תאורה קיים</t>
  </si>
  <si>
    <t>הספקה והתקנה גומחת תקשורת</t>
  </si>
  <si>
    <t>אספקה והתקנה של מערכת קישור אלחוטי גמ"מ בקיבולת של 1Gbps  דו-כיווני סימטרי, המערכת תכלול את כל הרכיבים הדרושים להתקנה ולהפעלה מלאה בשטח עד 800 מטר</t>
  </si>
  <si>
    <t>אספקה והתקנה של מערכת קישור אלחוטי נקודה-לנקודה בטכנולוגיית גלי מילימטר (V-Band) בתדר 60GHz, מדגם Siklu EH600Tx-1G, אשר תספק קצב העברת נתונים של עד 1Gbps דו-כיווני סימטרי (Full Duplex) באמצעות טכנולוגיית TDD ורוחב ערוץ של 250MHz או 500MHz בהתאם לרגולציה. המערכת תכלול אנטנה אינטגרלית קומפקטית, תומכת במודולציה אדפטיבית מסוג BPSK עד QAM64, ותאפשר שמירה על איכות קישור גבוהה גם בתנאים משתנים. הטווח האפקטיבי של המערכת יגיע עד 800 מטר בקו ראייה, החיבור יתבצע באמצעות ממשק RJ45 GbE בודד, עם הזנת מתח PoE בתקן 802.3at וצריכת חשמל של עד 20W. המערכת תעמוד בתקן IP-67 ותאפשר ניהול ובקרה מרחוק באמצעות Web GUI, SNMP או CLI, תוך הצפנת תעבורת הנתונים ב-AES-128. עם סיום ההתקנה, על הקבלן להציג דו"ח RSSI הכולל את עוצמת הקליטה בפועל ואת איכות הקישור שהושגה, לרבות גרף תיעוד של רמת האות, כתנאי למסירה ואישור סופי. המערכת תימסר עם אחריות יצרן של לפחות 12 חודשים ותהיה תואמת לדרישות משרד התקשורת הישראלי ולתקני CE/FCC.</t>
  </si>
  <si>
    <t>EH600Tx-1G</t>
  </si>
  <si>
    <t>אספקה והתקנה של מערכת קישור אלחוטי גמ"מ בקיבולת של 1Gbps  דו-כיווני סימטרי, המערכת תכלול את כל הרכיבים הדרושים להתקנה ולהפעלה מלאה בשטח עד 2 ק''מ</t>
  </si>
  <si>
    <t>אספקה והתקנה של מערכת קישור אלחוטי בתחום גלי מילימטר (גמ"מ) בקיבולת של 1Gbps דו-כיווני (Full Duplex). המערכת תכלול זוג יחידות שידור/קליטה (ODU), אנטנות בקוטר 1ft, מתאמים, כבלים, מחברים, מגיני נחשול, זרועות התקנה, ציוד PoE, וביצוע כל עבודות ההתקנה והחיווט הנדרשות עד הפעלה מלאה ובדיקת תקינות באתר הלקוח. המערכת תעמוד בתקנים הרלוונטיים, כולל תקן IP-67 לעמידות בתנאי חוץ ותקני משרד התקשורת הישראלי. המחיר הכולל לכלל הרכיבים, ההתקנה, וההפעלה מוערך בטווח של 2,000 עד 2,800 דולר ליחידה (לפני מע״מ), כולל כל הציוד, כוח אדם, בדיקות סופיות ואחריות יצרן. עם סיום ההתקנה, על הקבלן להציג דוח מדידה של עוצמת קליטת הקישור האלחוטי (RSSI) בפועל, הכולל את ערך העוצמה שהתקבל ואת איכות הקישור, וזאת כתנאי לאישור סופי של ההתקנה.</t>
  </si>
  <si>
    <t>EH710TX</t>
  </si>
  <si>
    <t>אספקה והתקנה של מערכת קישור אלחוטי גמ"מ בקיבולת של 2Gbps  דו-כיווני סימטרי, המערכת תכלול את כל הרכיבים הדרושים להתקנה ולהפעלה מלאה בשטח עד 4 ק''מ</t>
  </si>
  <si>
    <t>אספקה והתקנה של מערכת קישור אלחוטי בתחום גלי מילימטר (גמ"מ) מדגם Siklu EH1200FX, בקיבולת של 1Gbps דו-כיווני סימטרי, עם אפשרות לרישוי והרחבה עתידית ל־2Gbps בהתאם לצורך. המערכת תכלול זוג יחידות שידור/קליטה (ODU), אנטנות תואמות בקוטר 1ft, מתאמים, כבלים, מגיני נחשול, ציוד PoE, זרועות התקנה ואביזרים נלווים – ותותקן באופן מלא כולל חיבור, כיול ובדיקות תקינות באתר הלקוח. המערכת תעמוד בתקני IP-67 ותקנות משרד התקשורת הרלוונטיות. עם סיום ההתקנה, על הקבלן להציג דו"ח מדידה של עוצמת קליטה בפועל (RSSI), כולל ערך העוצמה שהתקבל, קצב הקישור שהושג בפועל, ואישור על תקינות החיבור הדו-כיווני. בנוסף, יוגש אישור על ביצוע רישוי ל־2Gbps מול גורם מוסמך, או התחייבות לביצועו ככל שתידרש הרחבה עתידית.</t>
  </si>
  <si>
    <t>EH1200FX</t>
  </si>
  <si>
    <t>מודם סלולרי /5G4G</t>
  </si>
  <si>
    <t>Teltonika RUTX50</t>
  </si>
  <si>
    <t>קסטת ריתוך לפנל ניתוב אופטי, ל-12 סיבים מסוג SM 9μm, כולל מתאמים ומחברים מסוג LC-Duplex, פיגטיילים תואמים, מגשי סידור עם מכסה, סימון סיבים, כל האביזרים הנדרשים לריתוך, ביצוע הריתוך בפועל, ומבנה נשלף המאפשר גישה נוחה לריתוכים לצורך תחזוקה או שינויים.</t>
  </si>
  <si>
    <t>קסטת ריתוך אופטית ל-12 סיבים SM 9μm, כולל מחברים ומתאמים LC-Duplex, פיגטיילים מולחמים באורך 2–3 מ', מגשי סידור עם מכסה להגנה, כולל כל האביזרים הנדרשים לריתוך ולביצוע בפועל, מבנה מודולרי נשלף מתוך הפנל לתחזוקה נוחה, תואמת לתקני ANSI/TIA-568, GR-3125 ו-RoHS.</t>
  </si>
  <si>
    <t>Corning CCH‑CS12‑A9‑P00RE</t>
  </si>
  <si>
    <t>ביצוע בדיקת OTDR לסיב אופטי לאיתור ניחות, שברים והשתקפויות לאורכו, כולל הפקת תרשימי OTDR ודוח מסכם לכל סיב</t>
  </si>
  <si>
    <t xml:space="preserve">מסד תקשורת ושרתים מסוג Indoor Rack בגובה 44U ובעומק 100 ס"מ, כולל מנעולי בריח קדמי ואחורי עם שני מפתחות, ארבעה חיבורי Tamper, בקר מובנה להעברת התראות מערכת, ויחידת מאווררים מובנית לאוורור אקטיבי ולפיזור חום תקני.
</t>
  </si>
  <si>
    <t xml:space="preserve">מסד תקשורת ושרתים מסוג Indoor Rack בגובה 32U ובעומק 100 ס"מ, כולל מנעולי בריח קדמי ואחורי עם שני מפתחות, ארבעה חיבורי Tamper, בקר מובנה להעברת התראות מערכת, ויחידת מאווררים מובנית לאוורור אקטיבי ולפיזור חום תקני.
</t>
  </si>
  <si>
    <t xml:space="preserve">מסד תקשורת ושרתים מסוג Indoor Rack בגובה 20U ובעומק 100 ס"מ, כולל מנעולי בריח קדמי ואחורי עם שני מפתחות, ארבעה חיבורי Tamper, בקר מובנה להעברת התראות מערכת, ויחידת מאווררים מובנית לאוורור אקטיבי ולפיזור חום תקני.
</t>
  </si>
  <si>
    <t>מתגים</t>
  </si>
  <si>
    <t xml:space="preserve">מתג רשת 8 פורט </t>
  </si>
  <si>
    <t>יחידה</t>
  </si>
  <si>
    <t>מתג רשת 8 פורט POE</t>
  </si>
  <si>
    <t>מתג רשת 16 פורט POE</t>
  </si>
  <si>
    <t>מתג רשת תעשייתי 8 פורט POE</t>
  </si>
  <si>
    <t>שונות ואביזרים</t>
  </si>
  <si>
    <t>כרטיס זכרון 256GB</t>
  </si>
  <si>
    <t>תורן מתכת 9  מטר</t>
  </si>
  <si>
    <t>קונזולה 3 מטר</t>
  </si>
  <si>
    <t>שילוט כולל נוסח ולוגו</t>
  </si>
  <si>
    <t>חיבור חשמל למעגל קיים  ע''י חשמלאי</t>
  </si>
  <si>
    <t>העתקת רכיב קיים</t>
  </si>
  <si>
    <t>יום עבודה עגלת חץ</t>
  </si>
  <si>
    <t>מתקן למניעת טיפוס על עמוד</t>
  </si>
  <si>
    <t>כבל חשמל 2.5X3</t>
  </si>
  <si>
    <t>הערות ודגשים:</t>
  </si>
  <si>
    <t>2. יצרן ודגם שהוצגו בטבלה - ניתן להציג מוצר שוו"ע כל עוד עונה על כל המרכיבים הטכניים הנדרשים - יש לצרף דף טכני של היצרן במהלך שלב שאלות ההבהרה בהליך המכרזי</t>
  </si>
  <si>
    <t>3. יחידות מידה- בהתאם לפירוט בכל פריט. אם לא צוין אחרת, הפריט יכלול את כל מרכיבי התוכנה, החומרה והתשתית על מנת להתקינו ולהפעילו בצורה תקינה למעט אם נדרש בגינו פיתוח של ממשק ייחודי וייעודי</t>
  </si>
  <si>
    <t>4. משקל לפריט- יוגדר על ידי המזמין או מי מטעמו. הנ"ל לצורך חישוב משוקלל של הצעת המחיר ואינו מהווה התחייבות ו/או כוונה של המזמין לרכוש פריט זה.</t>
  </si>
  <si>
    <t>6. יש להקפיד להגיש אחוז הנחה על כלל הפריטים /שורות- במידה ומציע לא ימלא רובריקה כלשהי מכל סיבה שהיא, תחושב השורה כאילו לא ניתנה הנחה כלל.</t>
  </si>
  <si>
    <t>פירוט</t>
  </si>
  <si>
    <t xml:space="preserve">תורן מתכת כולל אביזרי התקנה כולל ביסוס, כולל  אישור קונסטרוקטור וכול הנדרש, כולל הגשת היתרים  במערכת תשתיות לאומית </t>
  </si>
  <si>
    <t>TOP1000</t>
  </si>
  <si>
    <t>יום עבודה מנוף סל עבודה באישור חריג  היועץ</t>
  </si>
  <si>
    <t>מערכת גיבוי מתח DC</t>
  </si>
  <si>
    <t>חציית כביש עד 9 מטר</t>
  </si>
  <si>
    <t xml:space="preserve">כולל ניסור אספלט, סגירת הכביש באספלט כולל שכבת CLSM </t>
  </si>
  <si>
    <t>שעת עבודה טכנאי</t>
  </si>
  <si>
    <t xml:space="preserve">יום עבודה צוות תשתיות /טכנאים </t>
  </si>
  <si>
    <t>יום עבודה צוות לביצוע עבודות תשתית באישור יועץ  כולל רכב, ציוד וכלים נדרשים לביצוע מלוא העבודה</t>
  </si>
  <si>
    <t xml:space="preserve">סקר תשתיות </t>
  </si>
  <si>
    <t>יום עבודה צוות לביצוע סקר תשתית באישור יועץ  כולל רכב, ציוד וכלים נדרשים לביצוע מלוא העבודה</t>
  </si>
  <si>
    <t>ארון תקני להתקנה חיצונית בהתאם לדרישות בזק, במידות 800×600×300 מ"מ, כולל דלת עם ידית נעילה, פלטת גב מתכתית, חיישן TAMPER ומערכת גיבוי UPS חיצונית בהספק 1KVA עם מצברים מקומיים לאספקת גיבוי של 4 שעות כולל נורות בקרה</t>
  </si>
  <si>
    <t>ארון תקני להתקנה חיצונית בהתאם לדרישות בזק, במידות 800×600×300 מ"מ, כולל דלת עם ידית נעילה, פלטת גב מתכתית, חיישן TAMPER ומערכת גיבוי להפעלה מתאורת רחוב במקומות ללא חשמל קבוע, כולל מצברים במפרט ובקיבולת בהתאם לדרישות האתר כולל נורות בקרה</t>
  </si>
  <si>
    <t>מחיר מירבי</t>
  </si>
  <si>
    <t>כמות מוערכת</t>
  </si>
  <si>
    <t xml:space="preserve">סה"כ לפני הנחה </t>
  </si>
  <si>
    <t>אחוז הנחה</t>
  </si>
  <si>
    <t>סה"כ לאחר הנחה</t>
  </si>
  <si>
    <t>שנת אחריות נוספת (מעבר ל- 3 שנות אחריות בבסיס המכרז)</t>
  </si>
  <si>
    <t xml:space="preserve">שילוט עם מחזיר אור בגודל 60*80 כולל התקנה </t>
  </si>
  <si>
    <t>קונזולה 6 מטר</t>
  </si>
  <si>
    <t>כולל התקנה וחיבור</t>
  </si>
  <si>
    <t>לא כולל במת הרמה/ מנוף- כולל שעות עבודה. מתייחס להעתקת רכיב מאתר אחד למשנהו</t>
  </si>
  <si>
    <t xml:space="preserve">בקוטר 70 ס"מ כולל התקנה </t>
  </si>
  <si>
    <t>תחושב כאחוז מתוך סך עלות הפרויקט</t>
  </si>
  <si>
    <t>אחוז</t>
  </si>
  <si>
    <t>7. למכרז קיים אומדן מחירים חסוי אשר אושר על ידי וועדת המכרזים והופקד בתיבת המכרזים. מציע אשר הצעת המחיר הכוללת שהגיש תהיה בסטייה של 25% מהאומדן (יותר/פחות) - הצעתו תפיסל על הסף</t>
  </si>
  <si>
    <t>שם הפריט (חלק מהמלל מוסתר)</t>
  </si>
  <si>
    <t>רק באישור חריג של המזמין</t>
  </si>
  <si>
    <t>8. שנת אחריות נוספת (מעבר לשנות האחריות במכרז) החישוב המופיע בכתב הכמויות הינו לצורך השוואת הצעות המכרז ואין בו כדי להצביע על הסכום לתשלום בפועל.. רכש שנת האחריות הנוספת יבוצע בפועל בהתאם לאחוז מסך המערכת הקיימת בפועל.</t>
  </si>
  <si>
    <t>1. המחירים המופיעים במסמך זה הינם בש"ח וללא מע"מ. המע"מ יתווסף כחוק לכל חשבונית לתשלום.</t>
  </si>
  <si>
    <t>מצלמות</t>
  </si>
  <si>
    <t>Panasonic Toughbook FZ-G2</t>
  </si>
  <si>
    <t>ADVICE UPS 1000VA / 600W</t>
  </si>
  <si>
    <t>ADVICE UPS 2000VA</t>
  </si>
  <si>
    <t>ADVICE UPS 3000VA – מסד (Rack)</t>
  </si>
  <si>
    <t>מכלול מצברים ליתיום (LiFePO4) – 24V</t>
  </si>
  <si>
    <t>ADVICE SW-G8008G-V2</t>
  </si>
  <si>
    <t>מיקרופון שולחני</t>
  </si>
  <si>
    <t>מוקד</t>
  </si>
  <si>
    <t>רישיון ערוץ אנליטיקה</t>
  </si>
  <si>
    <t>WGSW-20160HP</t>
  </si>
  <si>
    <t>ADV-SWM8P2F</t>
  </si>
  <si>
    <t>GIS8P2C240</t>
  </si>
  <si>
    <r>
      <t>iDS-2CD7A46G0/</t>
    </r>
    <r>
      <rPr>
        <b/>
        <i/>
        <sz val="11"/>
        <color rgb="FFFF0000"/>
        <rFont val="Aptos Narrow"/>
        <family val="2"/>
        <scheme val="minor"/>
      </rPr>
      <t>P</t>
    </r>
    <r>
      <rPr>
        <sz val="11"/>
        <rFont val="Aptos Narrow"/>
        <family val="2"/>
        <scheme val="minor"/>
      </rPr>
      <t>-IZHS(8-32)</t>
    </r>
  </si>
  <si>
    <r>
      <t xml:space="preserve">אספקה והתקנת קלוז'ר לסיב אופטי בתנאי חוץ, כולל חיתוך, ריתוכים, פיגטיילים, אביזרי קצה נדרשים, איטום לפי תקן, וביצוע </t>
    </r>
    <r>
      <rPr>
        <b/>
        <sz val="11"/>
        <rFont val="Aptos Narrow"/>
        <family val="2"/>
        <scheme val="minor"/>
      </rPr>
      <t>בדיקת OTDR</t>
    </r>
    <r>
      <rPr>
        <sz val="11"/>
        <rFont val="Aptos Narrow"/>
        <family val="2"/>
        <scheme val="minor"/>
      </rPr>
      <t xml:space="preserve"> לאימות איכות החיבורים והתקינות האופטית של הסיב</t>
    </r>
  </si>
  <si>
    <r>
      <t xml:space="preserve">5. עמודת אחוז ההנחה- יש למלא בעמודה זו מספרים בלבד </t>
    </r>
    <r>
      <rPr>
        <b/>
        <sz val="11"/>
        <rFont val="Aptos Narrow"/>
        <family val="2"/>
        <scheme val="minor"/>
      </rPr>
      <t>בלא סימן אחוז (%)</t>
    </r>
    <r>
      <rPr>
        <sz val="11"/>
        <rFont val="Aptos Narrow"/>
        <family val="2"/>
        <scheme val="minor"/>
      </rPr>
      <t xml:space="preserve"> . סכום ההנחה על כל פריט לא יעלה על 80%. במידה והמציע יציע הנחה העולה על 80% לפריט כלשהו, תחושב השורה כאילו הציע את ההנחה המקסימלית (קרי 80%).</t>
    </r>
  </si>
  <si>
    <t>PROTECT Professional + Base License</t>
  </si>
  <si>
    <t>חפירת טרנצר</t>
  </si>
  <si>
    <t>שנת אחריות על המערך הקיים</t>
  </si>
  <si>
    <t xml:space="preserve">תחזוקה ואחריות על המערך הטכנולוגי הקיים לשנה (12 חודשים) </t>
  </si>
  <si>
    <t>שווי המערך הקיים - מיליון ₪</t>
  </si>
  <si>
    <t>9. שנת אחריות /תחזוקה למערך קיים מחושבת כ-4% בהתאם לעלות הקמת המערך הקיים במועצה.</t>
  </si>
  <si>
    <t>10. לאחר מילוי עמודת ההנחה יש לנעול את הקובץ בסיסמא.</t>
  </si>
  <si>
    <t xml:space="preserve">מכרז 09/26 לתחזוקה, רכש והתקנה של אמצעים טכנולוגיים מתקדמים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</si>
</sst>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1"/>
      <name val="Aptos Narrow"/>
      <scheme val="minor"/>
    </font>
    <font>
      <sz val="11"/>
      <name val="Aptos Narrow"/>
      <family val="2"/>
      <scheme val="minor"/>
    </font>
    <font>
      <sz val="11"/>
      <name val="Aptos Narrow"/>
      <scheme val="minor"/>
    </font>
    <font>
      <b/>
      <sz val="20"/>
      <name val="Aptos Narrow"/>
      <family val="2"/>
      <scheme val="minor"/>
    </font>
    <font>
      <b/>
      <sz val="14"/>
      <color rgb="FFFF0000"/>
      <name val="Aptos Narrow"/>
      <family val="2"/>
      <scheme val="minor"/>
    </font>
    <font>
      <b/>
      <sz val="11"/>
      <name val="Aptos Narrow"/>
      <family val="2"/>
      <scheme val="minor"/>
    </font>
    <font>
      <b/>
      <i/>
      <sz val="11"/>
      <color rgb="FFFF0000"/>
      <name val="Aptos Narrow"/>
      <family val="2"/>
      <scheme val="minor"/>
    </font>
    <font>
      <sz val="9"/>
      <color rgb="FF000000"/>
      <name val="Aptos Narrow"/>
      <family val="2"/>
      <scheme val="minor"/>
    </font>
    <font>
      <sz val="12"/>
      <name val="Aptos Narrow"/>
      <family val="2"/>
      <scheme val="minor"/>
    </font>
  </fonts>
  <fills count="9">
    <fill>
      <patternFill patternType="none"/>
    </fill>
    <fill>
      <patternFill patternType="gray125"/>
    </fill>
    <fill>
      <patternFill patternType="solid">
        <fgColor rgb="FF4D94D8"/>
        <bgColor rgb="FF4D94D8"/>
      </patternFill>
    </fill>
    <fill>
      <patternFill patternType="solid">
        <fgColor rgb="FFF6C6AC"/>
        <bgColor rgb="FFF6C6AC"/>
      </patternFill>
    </fill>
    <fill>
      <patternFill patternType="solid">
        <fgColor theme="5" tint="0.59999389629810485"/>
        <bgColor rgb="FFF6C6AC"/>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theme="0"/>
        <bgColor rgb="FFF2F2F2"/>
      </patternFill>
    </fill>
  </fills>
  <borders count="23">
    <border>
      <left/>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auto="1"/>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5">
    <xf numFmtId="0" fontId="0" fillId="0" borderId="0"/>
    <xf numFmtId="0" fontId="2" fillId="0" borderId="12"/>
    <xf numFmtId="0" fontId="2" fillId="0" borderId="12"/>
    <xf numFmtId="0" fontId="2" fillId="0" borderId="12"/>
    <xf numFmtId="0" fontId="2" fillId="0" borderId="12"/>
  </cellStyleXfs>
  <cellXfs count="88">
    <xf numFmtId="0" fontId="0" fillId="0" borderId="0" xfId="0"/>
    <xf numFmtId="3" fontId="0" fillId="0" borderId="0" xfId="0" applyNumberFormat="1"/>
    <xf numFmtId="0" fontId="0" fillId="7" borderId="0" xfId="0" applyFill="1"/>
    <xf numFmtId="0" fontId="5" fillId="2" borderId="2" xfId="0" applyFont="1" applyFill="1" applyBorder="1" applyAlignment="1">
      <alignment horizontal="center" vertical="center" wrapText="1"/>
    </xf>
    <xf numFmtId="0" fontId="5" fillId="2" borderId="10" xfId="0" applyFont="1" applyFill="1" applyBorder="1" applyAlignment="1">
      <alignment horizontal="center" vertical="center" wrapText="1"/>
    </xf>
    <xf numFmtId="3" fontId="5" fillId="2" borderId="10" xfId="0" applyNumberFormat="1"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2" xfId="0" applyFont="1" applyBorder="1" applyAlignment="1">
      <alignment horizontal="center" vertical="center" wrapText="1"/>
    </xf>
    <xf numFmtId="3" fontId="1" fillId="0" borderId="9" xfId="0" applyNumberFormat="1" applyFont="1" applyBorder="1" applyAlignment="1">
      <alignment horizontal="center" vertical="center"/>
    </xf>
    <xf numFmtId="3" fontId="1" fillId="0" borderId="18" xfId="0" applyNumberFormat="1"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49" fontId="1" fillId="0" borderId="3" xfId="0" applyNumberFormat="1" applyFont="1" applyBorder="1" applyAlignment="1">
      <alignment horizontal="center" vertical="center" wrapText="1"/>
    </xf>
    <xf numFmtId="3" fontId="1" fillId="0" borderId="2" xfId="0" applyNumberFormat="1" applyFont="1" applyBorder="1" applyAlignment="1">
      <alignment horizontal="center" vertical="center"/>
    </xf>
    <xf numFmtId="3" fontId="1" fillId="0" borderId="4" xfId="0" applyNumberFormat="1" applyFont="1" applyBorder="1" applyAlignment="1">
      <alignment horizontal="center" vertical="center"/>
    </xf>
    <xf numFmtId="3" fontId="1" fillId="0" borderId="4" xfId="0" applyNumberFormat="1" applyFont="1" applyBorder="1" applyAlignment="1">
      <alignment horizontal="center" vertical="center" wrapText="1"/>
    </xf>
    <xf numFmtId="0" fontId="1" fillId="0" borderId="5" xfId="0"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0" fontId="1" fillId="0" borderId="13" xfId="0" applyFont="1" applyBorder="1" applyAlignment="1">
      <alignment horizontal="center" vertical="center"/>
    </xf>
    <xf numFmtId="0" fontId="1" fillId="0" borderId="1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2" xfId="0" applyFont="1" applyBorder="1" applyAlignment="1">
      <alignment horizontal="center"/>
    </xf>
    <xf numFmtId="0" fontId="1" fillId="0" borderId="13" xfId="0" applyFont="1" applyBorder="1" applyAlignment="1">
      <alignment horizontal="center"/>
    </xf>
    <xf numFmtId="0" fontId="1" fillId="0" borderId="13" xfId="1" applyFont="1" applyBorder="1" applyAlignment="1">
      <alignment horizontal="center" vertical="center" wrapText="1"/>
    </xf>
    <xf numFmtId="0" fontId="5" fillId="2" borderId="9" xfId="0" applyFont="1" applyFill="1" applyBorder="1" applyAlignment="1">
      <alignment horizontal="center" vertical="center" wrapText="1"/>
    </xf>
    <xf numFmtId="3" fontId="1" fillId="7" borderId="2" xfId="0" applyNumberFormat="1" applyFont="1" applyFill="1" applyBorder="1" applyAlignment="1">
      <alignment horizontal="center" vertical="center"/>
    </xf>
    <xf numFmtId="0" fontId="1" fillId="0" borderId="10" xfId="0" applyFont="1" applyBorder="1" applyAlignment="1">
      <alignment horizontal="center" vertical="center" wrapText="1"/>
    </xf>
    <xf numFmtId="0" fontId="1" fillId="0" borderId="0" xfId="0" applyFont="1" applyAlignment="1">
      <alignment horizontal="center" vertical="center" wrapText="1"/>
    </xf>
    <xf numFmtId="4" fontId="1" fillId="0" borderId="13" xfId="0" applyNumberFormat="1" applyFont="1" applyBorder="1" applyAlignment="1">
      <alignment horizontal="center"/>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 xfId="2" applyFont="1" applyBorder="1" applyAlignment="1">
      <alignment horizontal="center" vertical="center" wrapText="1"/>
    </xf>
    <xf numFmtId="0" fontId="1" fillId="0" borderId="14" xfId="0" applyFont="1" applyBorder="1" applyAlignment="1">
      <alignment horizontal="center" vertical="center" wrapText="1"/>
    </xf>
    <xf numFmtId="0" fontId="1" fillId="0" borderId="12" xfId="2" applyFont="1" applyAlignment="1">
      <alignment horizontal="center" vertical="center" wrapText="1"/>
    </xf>
    <xf numFmtId="3" fontId="1" fillId="0" borderId="10" xfId="0" applyNumberFormat="1" applyFont="1" applyBorder="1" applyAlignment="1">
      <alignment horizontal="center" vertical="center"/>
    </xf>
    <xf numFmtId="3" fontId="1" fillId="0" borderId="13" xfId="0" applyNumberFormat="1" applyFont="1" applyBorder="1" applyAlignment="1">
      <alignment horizontal="center" vertical="center"/>
    </xf>
    <xf numFmtId="3" fontId="1" fillId="0" borderId="11" xfId="0" applyNumberFormat="1" applyFont="1" applyBorder="1" applyAlignment="1">
      <alignment horizontal="center" vertical="center"/>
    </xf>
    <xf numFmtId="0" fontId="1" fillId="0" borderId="0" xfId="0" applyFont="1" applyAlignment="1">
      <alignment horizontal="center" vertical="center"/>
    </xf>
    <xf numFmtId="0" fontId="1" fillId="7" borderId="2" xfId="0" applyFont="1" applyFill="1" applyBorder="1" applyAlignment="1">
      <alignment horizontal="center" vertical="center"/>
    </xf>
    <xf numFmtId="0" fontId="1" fillId="7" borderId="5" xfId="0" applyFont="1" applyFill="1" applyBorder="1" applyAlignment="1">
      <alignment horizontal="center" vertical="center" wrapText="1"/>
    </xf>
    <xf numFmtId="0" fontId="7" fillId="8" borderId="2" xfId="0" applyFont="1" applyFill="1" applyBorder="1" applyAlignment="1">
      <alignment horizontal="center" vertical="center" wrapText="1" readingOrder="1"/>
    </xf>
    <xf numFmtId="3" fontId="1" fillId="7" borderId="4" xfId="0" applyNumberFormat="1" applyFont="1" applyFill="1" applyBorder="1" applyAlignment="1">
      <alignment horizontal="center" vertical="center"/>
    </xf>
    <xf numFmtId="0" fontId="1" fillId="7" borderId="13" xfId="0" applyFont="1" applyFill="1" applyBorder="1" applyAlignment="1">
      <alignment horizontal="center"/>
    </xf>
    <xf numFmtId="4" fontId="1" fillId="7" borderId="13" xfId="0" applyNumberFormat="1" applyFont="1" applyFill="1" applyBorder="1" applyAlignment="1">
      <alignment horizontal="center"/>
    </xf>
    <xf numFmtId="0" fontId="1" fillId="0" borderId="2" xfId="0" applyFont="1" applyBorder="1" applyAlignment="1">
      <alignment horizontal="center" wrapText="1"/>
    </xf>
    <xf numFmtId="3" fontId="1" fillId="0" borderId="2" xfId="0" applyNumberFormat="1" applyFont="1" applyBorder="1" applyAlignment="1">
      <alignment horizontal="center"/>
    </xf>
    <xf numFmtId="3"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xf>
    <xf numFmtId="0" fontId="1" fillId="0" borderId="2" xfId="4" applyFont="1" applyBorder="1" applyAlignment="1">
      <alignment horizontal="center" wrapText="1"/>
    </xf>
    <xf numFmtId="3" fontId="1" fillId="0" borderId="6" xfId="0" applyNumberFormat="1" applyFont="1" applyBorder="1" applyAlignment="1">
      <alignment horizontal="center" vertical="center"/>
    </xf>
    <xf numFmtId="3" fontId="1" fillId="0" borderId="13" xfId="0" applyNumberFormat="1" applyFont="1" applyBorder="1" applyAlignment="1">
      <alignment horizontal="center"/>
    </xf>
    <xf numFmtId="0" fontId="1" fillId="0" borderId="0" xfId="0" applyFont="1" applyAlignment="1">
      <alignment horizontal="center"/>
    </xf>
    <xf numFmtId="3" fontId="8" fillId="6" borderId="13" xfId="0" applyNumberFormat="1" applyFont="1" applyFill="1" applyBorder="1" applyAlignment="1">
      <alignment horizontal="center"/>
    </xf>
    <xf numFmtId="0" fontId="5" fillId="3" borderId="12" xfId="0" applyFont="1" applyFill="1" applyBorder="1" applyAlignment="1">
      <alignment horizontal="center" wrapText="1"/>
    </xf>
    <xf numFmtId="3" fontId="5" fillId="3" borderId="12" xfId="0" applyNumberFormat="1" applyFont="1" applyFill="1" applyBorder="1" applyAlignment="1">
      <alignment horizontal="center"/>
    </xf>
    <xf numFmtId="3" fontId="5" fillId="4" borderId="12" xfId="0" applyNumberFormat="1" applyFont="1" applyFill="1" applyBorder="1" applyAlignment="1">
      <alignment horizontal="center"/>
    </xf>
    <xf numFmtId="0" fontId="1" fillId="0" borderId="16" xfId="0" applyFont="1" applyBorder="1" applyAlignment="1">
      <alignment horizontal="center"/>
    </xf>
    <xf numFmtId="4" fontId="1" fillId="0" borderId="16" xfId="0" applyNumberFormat="1" applyFont="1" applyBorder="1" applyAlignment="1">
      <alignment horizontal="center"/>
    </xf>
    <xf numFmtId="0" fontId="5" fillId="3" borderId="12" xfId="0" applyFont="1" applyFill="1" applyBorder="1" applyAlignment="1">
      <alignment horizontal="center"/>
    </xf>
    <xf numFmtId="0" fontId="1" fillId="5" borderId="0" xfId="0" applyFont="1" applyFill="1" applyAlignment="1">
      <alignment horizontal="center"/>
    </xf>
    <xf numFmtId="0" fontId="1" fillId="0" borderId="0" xfId="0" applyFont="1" applyAlignment="1">
      <alignment horizontal="right"/>
    </xf>
    <xf numFmtId="3" fontId="1" fillId="0" borderId="0" xfId="0" applyNumberFormat="1" applyFont="1" applyAlignment="1">
      <alignment horizontal="right"/>
    </xf>
    <xf numFmtId="0" fontId="1" fillId="0" borderId="10" xfId="0" applyFont="1" applyBorder="1" applyAlignment="1">
      <alignment horizontal="center" vertical="center"/>
    </xf>
    <xf numFmtId="0" fontId="1" fillId="0" borderId="10" xfId="0" applyFont="1" applyBorder="1" applyAlignment="1">
      <alignment horizontal="center" wrapText="1"/>
    </xf>
    <xf numFmtId="3" fontId="1" fillId="0" borderId="10" xfId="0" applyNumberFormat="1" applyFont="1" applyBorder="1" applyAlignment="1">
      <alignment horizontal="center"/>
    </xf>
    <xf numFmtId="0" fontId="1" fillId="0" borderId="22" xfId="0" applyFont="1" applyBorder="1" applyAlignment="1">
      <alignment horizontal="center"/>
    </xf>
    <xf numFmtId="0" fontId="1" fillId="0" borderId="13" xfId="0" applyFont="1" applyBorder="1" applyAlignment="1">
      <alignment horizontal="center" wrapText="1"/>
    </xf>
    <xf numFmtId="0" fontId="1" fillId="0" borderId="10" xfId="4" applyFont="1" applyBorder="1" applyAlignment="1">
      <alignment horizontal="center" wrapText="1"/>
    </xf>
    <xf numFmtId="4" fontId="1" fillId="0" borderId="22" xfId="0" applyNumberFormat="1" applyFont="1" applyBorder="1" applyAlignment="1">
      <alignment horizontal="center"/>
    </xf>
    <xf numFmtId="0" fontId="1" fillId="0" borderId="0" xfId="0" applyFont="1" applyAlignment="1">
      <alignment horizontal="right" readingOrder="2"/>
    </xf>
    <xf numFmtId="0" fontId="1" fillId="0" borderId="0" xfId="0" applyFont="1" applyAlignment="1">
      <alignment horizontal="right"/>
    </xf>
    <xf numFmtId="0" fontId="5" fillId="0" borderId="0" xfId="0" applyFont="1" applyAlignment="1">
      <alignment horizontal="right" readingOrder="2"/>
    </xf>
    <xf numFmtId="0" fontId="3" fillId="7" borderId="1" xfId="0" applyFont="1" applyFill="1" applyBorder="1" applyAlignment="1">
      <alignment horizontal="center" vertical="center"/>
    </xf>
    <xf numFmtId="0" fontId="3" fillId="7" borderId="12" xfId="0" applyFont="1" applyFill="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5" fillId="2" borderId="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cellXfs>
  <cellStyles count="5">
    <cellStyle name="Normal" xfId="0" builtinId="0"/>
    <cellStyle name="Normal 2" xfId="1" xr:uid="{7D5D2C9B-2480-40A7-865A-02494C0E1CC8}"/>
    <cellStyle name="Normal 3" xfId="2" xr:uid="{8A431BEE-19B9-47DB-AC76-60A96D5987DD}"/>
    <cellStyle name="Normal 4" xfId="3" xr:uid="{6F0A4C9B-E345-46C6-89E2-7CE731EC5EBE}"/>
    <cellStyle name="Normal 5" xfId="4" xr:uid="{78114D2E-8600-4E98-8BD4-7017FBDBA5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657412</xdr:colOff>
      <xdr:row>0</xdr:row>
      <xdr:rowOff>201704</xdr:rowOff>
    </xdr:from>
    <xdr:to>
      <xdr:col>1</xdr:col>
      <xdr:colOff>1551828</xdr:colOff>
      <xdr:row>4</xdr:row>
      <xdr:rowOff>228075</xdr:rowOff>
    </xdr:to>
    <xdr:pic>
      <xdr:nvPicPr>
        <xdr:cNvPr id="3" name="תמונה 2" descr="מועצה מקומית ג'דידה מכר">
          <a:extLst>
            <a:ext uri="{FF2B5EF4-FFF2-40B4-BE49-F238E27FC236}">
              <a16:creationId xmlns:a16="http://schemas.microsoft.com/office/drawing/2014/main" id="{43725AE1-D193-FFFE-7404-02F2013186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63905525" y="201704"/>
          <a:ext cx="894416" cy="1117077"/>
        </a:xfrm>
        <a:prstGeom prst="rect">
          <a:avLst/>
        </a:prstGeom>
        <a:noFill/>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97"/>
  <sheetViews>
    <sheetView rightToLeft="1" tabSelected="1" zoomScale="85" zoomScaleNormal="85" workbookViewId="0">
      <pane ySplit="6" topLeftCell="A81" activePane="bottomLeft" state="frozen"/>
      <selection pane="bottomLeft" sqref="A1:AK4"/>
    </sheetView>
  </sheetViews>
  <sheetFormatPr defaultColWidth="14.375" defaultRowHeight="15" customHeight="1"/>
  <cols>
    <col min="1" max="1" width="7.375" customWidth="1"/>
    <col min="2" max="2" width="44" customWidth="1"/>
    <col min="3" max="3" width="41.75" customWidth="1"/>
    <col min="4" max="4" width="26.375" customWidth="1"/>
    <col min="5" max="5" width="6.125" style="1" customWidth="1"/>
    <col min="6" max="32" width="6.125" style="1" hidden="1" customWidth="1"/>
    <col min="33" max="33" width="9.5" style="1" customWidth="1"/>
    <col min="34" max="34" width="10.125" style="1" customWidth="1"/>
    <col min="35" max="35" width="11.25" style="1" customWidth="1"/>
  </cols>
  <sheetData>
    <row r="1" spans="1:37" ht="20.45" customHeight="1">
      <c r="A1" s="78" t="s">
        <v>177</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row>
    <row r="2" spans="1:37" ht="21" customHeight="1">
      <c r="A2" s="78"/>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row>
    <row r="3" spans="1:37" ht="20.45" customHeight="1">
      <c r="A3" s="78"/>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row>
    <row r="4" spans="1:37" ht="23.45" customHeight="1">
      <c r="A4" s="78"/>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row>
    <row r="5" spans="1:37" ht="33" customHeight="1">
      <c r="A5" s="80" t="s">
        <v>0</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row>
    <row r="6" spans="1:37" ht="25.5" customHeight="1" thickBot="1">
      <c r="A6" s="3" t="s">
        <v>1</v>
      </c>
      <c r="B6" s="4" t="s">
        <v>150</v>
      </c>
      <c r="C6" s="4" t="s">
        <v>122</v>
      </c>
      <c r="D6" s="4" t="s">
        <v>2</v>
      </c>
      <c r="E6" s="5" t="s">
        <v>3</v>
      </c>
      <c r="F6" s="5" t="s">
        <v>162</v>
      </c>
      <c r="G6" s="5">
        <v>1</v>
      </c>
      <c r="H6" s="5">
        <v>2</v>
      </c>
      <c r="I6" s="5">
        <v>3</v>
      </c>
      <c r="J6" s="5">
        <v>5</v>
      </c>
      <c r="K6" s="5">
        <v>6</v>
      </c>
      <c r="L6" s="5">
        <v>7</v>
      </c>
      <c r="M6" s="5">
        <v>9</v>
      </c>
      <c r="N6" s="5">
        <v>10</v>
      </c>
      <c r="O6" s="5">
        <v>11</v>
      </c>
      <c r="P6" s="5">
        <v>12</v>
      </c>
      <c r="Q6" s="5">
        <v>13</v>
      </c>
      <c r="R6" s="5">
        <v>14</v>
      </c>
      <c r="S6" s="5">
        <v>15</v>
      </c>
      <c r="T6" s="5">
        <v>16</v>
      </c>
      <c r="U6" s="5">
        <v>18</v>
      </c>
      <c r="V6" s="5">
        <v>20</v>
      </c>
      <c r="W6" s="5">
        <v>21</v>
      </c>
      <c r="X6" s="5">
        <v>22</v>
      </c>
      <c r="Y6" s="5">
        <v>23</v>
      </c>
      <c r="Z6" s="5">
        <v>24</v>
      </c>
      <c r="AA6" s="5">
        <v>25</v>
      </c>
      <c r="AB6" s="5">
        <v>26</v>
      </c>
      <c r="AC6" s="5">
        <v>27</v>
      </c>
      <c r="AD6" s="5">
        <v>28</v>
      </c>
      <c r="AE6" s="5">
        <v>29</v>
      </c>
      <c r="AF6" s="5">
        <v>30</v>
      </c>
      <c r="AG6" s="5" t="s">
        <v>136</v>
      </c>
      <c r="AH6" s="5" t="s">
        <v>137</v>
      </c>
      <c r="AI6" s="5" t="s">
        <v>138</v>
      </c>
      <c r="AJ6" s="6" t="s">
        <v>139</v>
      </c>
      <c r="AK6" s="6" t="s">
        <v>140</v>
      </c>
    </row>
    <row r="7" spans="1:37" ht="13.5" customHeight="1" thickBot="1">
      <c r="A7" s="7"/>
      <c r="B7" s="85" t="s">
        <v>154</v>
      </c>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7"/>
    </row>
    <row r="8" spans="1:37" ht="13.5" customHeight="1">
      <c r="A8" s="8">
        <v>1</v>
      </c>
      <c r="B8" s="9" t="s">
        <v>4</v>
      </c>
      <c r="C8" s="10" t="s">
        <v>5</v>
      </c>
      <c r="D8" s="11" t="s">
        <v>6</v>
      </c>
      <c r="E8" s="12" t="s">
        <v>7</v>
      </c>
      <c r="F8" s="12">
        <v>0</v>
      </c>
      <c r="G8" s="12">
        <v>4</v>
      </c>
      <c r="H8" s="12">
        <v>3</v>
      </c>
      <c r="I8" s="12">
        <v>4</v>
      </c>
      <c r="J8" s="12">
        <v>2</v>
      </c>
      <c r="K8" s="12">
        <v>2</v>
      </c>
      <c r="L8" s="12">
        <v>4</v>
      </c>
      <c r="M8" s="12">
        <v>2</v>
      </c>
      <c r="N8" s="12">
        <v>2</v>
      </c>
      <c r="O8" s="12">
        <v>3</v>
      </c>
      <c r="P8" s="12">
        <v>3</v>
      </c>
      <c r="Q8" s="12">
        <v>3</v>
      </c>
      <c r="R8" s="12">
        <v>4</v>
      </c>
      <c r="S8" s="12">
        <v>3</v>
      </c>
      <c r="T8" s="12">
        <v>4</v>
      </c>
      <c r="U8" s="12"/>
      <c r="V8" s="12">
        <v>3</v>
      </c>
      <c r="W8" s="12">
        <v>3</v>
      </c>
      <c r="X8" s="12">
        <v>2</v>
      </c>
      <c r="Y8" s="12">
        <v>3</v>
      </c>
      <c r="Z8" s="12">
        <v>3</v>
      </c>
      <c r="AA8" s="12"/>
      <c r="AB8" s="12"/>
      <c r="AC8" s="12">
        <v>3</v>
      </c>
      <c r="AD8" s="12">
        <v>2</v>
      </c>
      <c r="AE8" s="12">
        <v>3</v>
      </c>
      <c r="AF8" s="12">
        <v>3</v>
      </c>
      <c r="AG8" s="12">
        <v>1200</v>
      </c>
      <c r="AH8" s="12">
        <f>SUM(F8:AF8)</f>
        <v>68</v>
      </c>
      <c r="AI8" s="13">
        <f t="shared" ref="AI8:AI11" si="0">AH8*AG8</f>
        <v>81600</v>
      </c>
      <c r="AJ8" s="62"/>
      <c r="AK8" s="63">
        <f t="shared" ref="AK8" si="1">AI8*(100-AJ8)%</f>
        <v>81600</v>
      </c>
    </row>
    <row r="9" spans="1:37" ht="13.5" customHeight="1">
      <c r="A9" s="14">
        <v>2.1</v>
      </c>
      <c r="B9" s="15" t="s">
        <v>8</v>
      </c>
      <c r="C9" s="16" t="s">
        <v>9</v>
      </c>
      <c r="D9" s="17" t="s">
        <v>167</v>
      </c>
      <c r="E9" s="18" t="s">
        <v>7</v>
      </c>
      <c r="F9" s="12">
        <v>0</v>
      </c>
      <c r="G9" s="18">
        <v>2</v>
      </c>
      <c r="H9" s="18">
        <v>1</v>
      </c>
      <c r="I9" s="18">
        <v>2</v>
      </c>
      <c r="J9" s="18">
        <v>1</v>
      </c>
      <c r="K9" s="18">
        <v>0</v>
      </c>
      <c r="L9" s="18">
        <v>0</v>
      </c>
      <c r="M9" s="18">
        <v>0</v>
      </c>
      <c r="N9" s="18">
        <v>0</v>
      </c>
      <c r="O9" s="18">
        <v>2</v>
      </c>
      <c r="P9" s="18">
        <v>1</v>
      </c>
      <c r="Q9" s="18">
        <v>1</v>
      </c>
      <c r="R9" s="18">
        <v>0</v>
      </c>
      <c r="S9" s="18">
        <v>0</v>
      </c>
      <c r="T9" s="18">
        <v>2</v>
      </c>
      <c r="U9" s="18"/>
      <c r="V9" s="18">
        <v>0</v>
      </c>
      <c r="W9" s="18">
        <v>0</v>
      </c>
      <c r="X9" s="18">
        <v>0</v>
      </c>
      <c r="Y9" s="18">
        <v>2</v>
      </c>
      <c r="Z9" s="18">
        <v>0</v>
      </c>
      <c r="AA9" s="18"/>
      <c r="AB9" s="18"/>
      <c r="AC9" s="18">
        <v>0</v>
      </c>
      <c r="AD9" s="18">
        <v>0</v>
      </c>
      <c r="AE9" s="18">
        <v>1</v>
      </c>
      <c r="AF9" s="18">
        <v>0</v>
      </c>
      <c r="AG9" s="18">
        <v>5150</v>
      </c>
      <c r="AH9" s="12">
        <f t="shared" ref="AH9:AH11" si="2">SUM(F9:AF9)</f>
        <v>15</v>
      </c>
      <c r="AI9" s="19">
        <f t="shared" si="0"/>
        <v>77250</v>
      </c>
      <c r="AJ9" s="28"/>
      <c r="AK9" s="34">
        <f t="shared" ref="AK9:AK11" si="3">AI9*(100-AJ9)%</f>
        <v>77250</v>
      </c>
    </row>
    <row r="10" spans="1:37" ht="13.5" customHeight="1">
      <c r="A10" s="14">
        <v>2.4</v>
      </c>
      <c r="B10" s="15" t="s">
        <v>11</v>
      </c>
      <c r="C10" s="16" t="s">
        <v>12</v>
      </c>
      <c r="D10" s="17" t="s">
        <v>13</v>
      </c>
      <c r="E10" s="18" t="s">
        <v>7</v>
      </c>
      <c r="F10" s="12">
        <v>0</v>
      </c>
      <c r="G10" s="18">
        <v>0</v>
      </c>
      <c r="H10" s="18">
        <v>0</v>
      </c>
      <c r="I10" s="18">
        <v>0</v>
      </c>
      <c r="J10" s="18">
        <v>0</v>
      </c>
      <c r="K10" s="18">
        <v>0</v>
      </c>
      <c r="L10" s="18">
        <v>0</v>
      </c>
      <c r="M10" s="18">
        <v>0</v>
      </c>
      <c r="N10" s="18">
        <v>0</v>
      </c>
      <c r="O10" s="18">
        <v>0</v>
      </c>
      <c r="P10" s="18">
        <v>0</v>
      </c>
      <c r="Q10" s="18">
        <v>0</v>
      </c>
      <c r="R10" s="18">
        <v>0</v>
      </c>
      <c r="S10" s="18">
        <v>0</v>
      </c>
      <c r="T10" s="18">
        <v>0</v>
      </c>
      <c r="U10" s="18">
        <v>2</v>
      </c>
      <c r="V10" s="18">
        <v>0</v>
      </c>
      <c r="W10" s="18">
        <v>0</v>
      </c>
      <c r="X10" s="18">
        <v>0</v>
      </c>
      <c r="Y10" s="18">
        <v>0</v>
      </c>
      <c r="Z10" s="18">
        <v>0</v>
      </c>
      <c r="AA10" s="18">
        <v>2</v>
      </c>
      <c r="AB10" s="18">
        <v>2</v>
      </c>
      <c r="AC10" s="18">
        <v>0</v>
      </c>
      <c r="AD10" s="18">
        <v>0</v>
      </c>
      <c r="AE10" s="18">
        <v>0</v>
      </c>
      <c r="AF10" s="18">
        <v>0</v>
      </c>
      <c r="AG10" s="18">
        <v>16400</v>
      </c>
      <c r="AH10" s="12">
        <f t="shared" si="2"/>
        <v>6</v>
      </c>
      <c r="AI10" s="19">
        <f t="shared" si="0"/>
        <v>98400</v>
      </c>
      <c r="AJ10" s="28"/>
      <c r="AK10" s="34">
        <f t="shared" si="3"/>
        <v>98400</v>
      </c>
    </row>
    <row r="11" spans="1:37" ht="13.5" customHeight="1">
      <c r="A11" s="14">
        <v>2.5</v>
      </c>
      <c r="B11" s="15" t="s">
        <v>14</v>
      </c>
      <c r="C11" s="16" t="s">
        <v>15</v>
      </c>
      <c r="D11" s="17" t="s">
        <v>16</v>
      </c>
      <c r="E11" s="18" t="s">
        <v>7</v>
      </c>
      <c r="F11" s="12">
        <v>0</v>
      </c>
      <c r="G11" s="18">
        <v>1</v>
      </c>
      <c r="H11" s="18">
        <v>1</v>
      </c>
      <c r="I11" s="18">
        <v>0</v>
      </c>
      <c r="J11" s="18">
        <v>1</v>
      </c>
      <c r="K11" s="18">
        <v>1</v>
      </c>
      <c r="L11" s="18">
        <v>0</v>
      </c>
      <c r="M11" s="18">
        <v>1</v>
      </c>
      <c r="N11" s="18">
        <v>1</v>
      </c>
      <c r="O11" s="18">
        <v>1</v>
      </c>
      <c r="P11" s="18">
        <v>0</v>
      </c>
      <c r="Q11" s="18">
        <v>0</v>
      </c>
      <c r="R11" s="18">
        <v>0</v>
      </c>
      <c r="S11" s="18">
        <v>1</v>
      </c>
      <c r="T11" s="18">
        <v>0</v>
      </c>
      <c r="U11" s="18"/>
      <c r="V11" s="18">
        <v>0</v>
      </c>
      <c r="W11" s="18">
        <v>1</v>
      </c>
      <c r="X11" s="18">
        <v>0</v>
      </c>
      <c r="Y11" s="18">
        <v>1</v>
      </c>
      <c r="Z11" s="18">
        <v>1</v>
      </c>
      <c r="AA11" s="18"/>
      <c r="AB11" s="18"/>
      <c r="AC11" s="18">
        <v>0</v>
      </c>
      <c r="AD11" s="18">
        <v>1</v>
      </c>
      <c r="AE11" s="18">
        <v>0</v>
      </c>
      <c r="AF11" s="18">
        <v>0</v>
      </c>
      <c r="AG11" s="18">
        <v>5500</v>
      </c>
      <c r="AH11" s="12">
        <f t="shared" si="2"/>
        <v>12</v>
      </c>
      <c r="AI11" s="19">
        <f t="shared" si="0"/>
        <v>66000</v>
      </c>
      <c r="AJ11" s="28"/>
      <c r="AK11" s="34">
        <f t="shared" si="3"/>
        <v>66000</v>
      </c>
    </row>
    <row r="12" spans="1:37" ht="13.5" customHeight="1">
      <c r="A12" s="3"/>
      <c r="B12" s="82" t="s">
        <v>17</v>
      </c>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4"/>
    </row>
    <row r="13" spans="1:37" ht="13.5" customHeight="1">
      <c r="A13" s="14">
        <v>2</v>
      </c>
      <c r="B13" s="16" t="s">
        <v>18</v>
      </c>
      <c r="C13" s="15" t="s">
        <v>10</v>
      </c>
      <c r="D13" s="15" t="s">
        <v>19</v>
      </c>
      <c r="E13" s="20" t="s">
        <v>7</v>
      </c>
      <c r="F13" s="12">
        <v>0</v>
      </c>
      <c r="G13" s="20">
        <v>1</v>
      </c>
      <c r="H13" s="20">
        <v>1</v>
      </c>
      <c r="I13" s="20">
        <v>1</v>
      </c>
      <c r="J13" s="20">
        <v>1</v>
      </c>
      <c r="K13" s="20">
        <v>1</v>
      </c>
      <c r="L13" s="20">
        <v>1</v>
      </c>
      <c r="M13" s="20">
        <v>1</v>
      </c>
      <c r="N13" s="20">
        <v>1</v>
      </c>
      <c r="O13" s="20">
        <v>1</v>
      </c>
      <c r="P13" s="20">
        <v>1</v>
      </c>
      <c r="Q13" s="20">
        <v>1</v>
      </c>
      <c r="R13" s="20">
        <v>1</v>
      </c>
      <c r="S13" s="20">
        <v>1</v>
      </c>
      <c r="T13" s="20">
        <v>1</v>
      </c>
      <c r="U13" s="20"/>
      <c r="V13" s="20">
        <v>1</v>
      </c>
      <c r="W13" s="20">
        <v>1</v>
      </c>
      <c r="X13" s="20">
        <v>1</v>
      </c>
      <c r="Y13" s="20">
        <v>1</v>
      </c>
      <c r="Z13" s="20">
        <v>1</v>
      </c>
      <c r="AA13" s="20"/>
      <c r="AB13" s="20"/>
      <c r="AC13" s="20">
        <v>1</v>
      </c>
      <c r="AD13" s="20">
        <v>1</v>
      </c>
      <c r="AE13" s="20">
        <v>1</v>
      </c>
      <c r="AF13" s="20">
        <v>1</v>
      </c>
      <c r="AG13" s="20">
        <v>2600</v>
      </c>
      <c r="AH13" s="20">
        <f>SUM(F13:AF13)</f>
        <v>23</v>
      </c>
      <c r="AI13" s="20">
        <f>AH13*AG13</f>
        <v>59800</v>
      </c>
      <c r="AJ13" s="28"/>
      <c r="AK13" s="34">
        <f t="shared" ref="AK13:AK14" si="4">AI13*(100-AJ13)%</f>
        <v>59800</v>
      </c>
    </row>
    <row r="14" spans="1:37" ht="13.5" customHeight="1">
      <c r="A14" s="14">
        <v>2.1</v>
      </c>
      <c r="B14" s="21" t="s">
        <v>161</v>
      </c>
      <c r="C14" s="15" t="s">
        <v>20</v>
      </c>
      <c r="D14" s="15" t="s">
        <v>21</v>
      </c>
      <c r="E14" s="20" t="s">
        <v>7</v>
      </c>
      <c r="F14" s="12">
        <v>1</v>
      </c>
      <c r="G14" s="20">
        <v>0</v>
      </c>
      <c r="H14" s="20">
        <v>0</v>
      </c>
      <c r="I14" s="20">
        <v>0</v>
      </c>
      <c r="J14" s="20">
        <v>0</v>
      </c>
      <c r="K14" s="20">
        <v>0</v>
      </c>
      <c r="L14" s="20">
        <v>0</v>
      </c>
      <c r="M14" s="20">
        <v>0</v>
      </c>
      <c r="N14" s="20">
        <v>0</v>
      </c>
      <c r="O14" s="20">
        <v>0</v>
      </c>
      <c r="P14" s="20">
        <v>0</v>
      </c>
      <c r="Q14" s="20">
        <v>0</v>
      </c>
      <c r="R14" s="20">
        <v>0</v>
      </c>
      <c r="S14" s="20">
        <v>0</v>
      </c>
      <c r="T14" s="20">
        <v>0</v>
      </c>
      <c r="U14" s="20">
        <v>0</v>
      </c>
      <c r="V14" s="20">
        <v>0</v>
      </c>
      <c r="W14" s="20">
        <v>0</v>
      </c>
      <c r="X14" s="20">
        <v>0</v>
      </c>
      <c r="Y14" s="20">
        <v>0</v>
      </c>
      <c r="Z14" s="20">
        <v>0</v>
      </c>
      <c r="AA14" s="20">
        <v>0</v>
      </c>
      <c r="AB14" s="20">
        <v>0</v>
      </c>
      <c r="AC14" s="20">
        <v>0</v>
      </c>
      <c r="AD14" s="20">
        <v>0</v>
      </c>
      <c r="AE14" s="20">
        <v>0</v>
      </c>
      <c r="AF14" s="20">
        <v>0</v>
      </c>
      <c r="AG14" s="20">
        <v>1500</v>
      </c>
      <c r="AH14" s="20">
        <f>SUM(F14:AF14)</f>
        <v>1</v>
      </c>
      <c r="AI14" s="20">
        <f>AH14*AG14</f>
        <v>1500</v>
      </c>
      <c r="AJ14" s="28"/>
      <c r="AK14" s="34">
        <f t="shared" si="4"/>
        <v>1500</v>
      </c>
    </row>
    <row r="15" spans="1:37" ht="13.5" customHeight="1">
      <c r="A15" s="3"/>
      <c r="B15" s="82" t="s">
        <v>22</v>
      </c>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4"/>
    </row>
    <row r="16" spans="1:37" ht="13.5" customHeight="1">
      <c r="A16" s="14">
        <v>3</v>
      </c>
      <c r="B16" s="16" t="s">
        <v>23</v>
      </c>
      <c r="C16" s="16" t="s">
        <v>24</v>
      </c>
      <c r="D16" s="16" t="s">
        <v>25</v>
      </c>
      <c r="E16" s="18" t="s">
        <v>7</v>
      </c>
      <c r="F16" s="18">
        <v>1</v>
      </c>
      <c r="G16" s="18">
        <v>0</v>
      </c>
      <c r="H16" s="18">
        <v>0</v>
      </c>
      <c r="I16" s="18">
        <v>0</v>
      </c>
      <c r="J16" s="18">
        <v>0</v>
      </c>
      <c r="K16" s="18">
        <v>0</v>
      </c>
      <c r="L16" s="18">
        <v>0</v>
      </c>
      <c r="M16" s="18">
        <v>0</v>
      </c>
      <c r="N16" s="18">
        <v>0</v>
      </c>
      <c r="O16" s="18">
        <v>0</v>
      </c>
      <c r="P16" s="18">
        <v>0</v>
      </c>
      <c r="Q16" s="18">
        <v>0</v>
      </c>
      <c r="R16" s="18">
        <v>0</v>
      </c>
      <c r="S16" s="18">
        <v>0</v>
      </c>
      <c r="T16" s="18">
        <v>0</v>
      </c>
      <c r="U16" s="18"/>
      <c r="V16" s="18">
        <v>0</v>
      </c>
      <c r="W16" s="18">
        <v>0</v>
      </c>
      <c r="X16" s="18">
        <v>0</v>
      </c>
      <c r="Y16" s="18">
        <v>0</v>
      </c>
      <c r="Z16" s="18">
        <v>0</v>
      </c>
      <c r="AA16" s="18"/>
      <c r="AB16" s="18"/>
      <c r="AC16" s="18">
        <v>0</v>
      </c>
      <c r="AD16" s="18">
        <v>0</v>
      </c>
      <c r="AE16" s="18">
        <v>0</v>
      </c>
      <c r="AF16" s="18">
        <v>0</v>
      </c>
      <c r="AG16" s="18">
        <v>45000</v>
      </c>
      <c r="AH16" s="18">
        <f>SUM(F16:AF16)</f>
        <v>1</v>
      </c>
      <c r="AI16" s="19">
        <f t="shared" ref="AI16:AI27" si="5">AH16*AG16</f>
        <v>45000</v>
      </c>
      <c r="AJ16" s="28"/>
      <c r="AK16" s="34">
        <f t="shared" ref="AK16:AK19" si="6">AI16*(100-AJ16)%</f>
        <v>45000</v>
      </c>
    </row>
    <row r="17" spans="1:37" ht="13.5" customHeight="1">
      <c r="A17" s="14">
        <v>3.1</v>
      </c>
      <c r="B17" s="16" t="s">
        <v>26</v>
      </c>
      <c r="C17" s="16" t="s">
        <v>24</v>
      </c>
      <c r="D17" s="16" t="s">
        <v>27</v>
      </c>
      <c r="E17" s="18" t="s">
        <v>7</v>
      </c>
      <c r="F17" s="18">
        <v>1</v>
      </c>
      <c r="G17" s="18">
        <v>0</v>
      </c>
      <c r="H17" s="18">
        <v>0</v>
      </c>
      <c r="I17" s="18">
        <v>0</v>
      </c>
      <c r="J17" s="18">
        <v>0</v>
      </c>
      <c r="K17" s="18">
        <v>0</v>
      </c>
      <c r="L17" s="18">
        <v>0</v>
      </c>
      <c r="M17" s="18">
        <v>0</v>
      </c>
      <c r="N17" s="18">
        <v>0</v>
      </c>
      <c r="O17" s="18">
        <v>0</v>
      </c>
      <c r="P17" s="18">
        <v>0</v>
      </c>
      <c r="Q17" s="18">
        <v>0</v>
      </c>
      <c r="R17" s="18">
        <v>0</v>
      </c>
      <c r="S17" s="18">
        <v>0</v>
      </c>
      <c r="T17" s="18">
        <v>0</v>
      </c>
      <c r="U17" s="18"/>
      <c r="V17" s="18">
        <v>0</v>
      </c>
      <c r="W17" s="18">
        <v>0</v>
      </c>
      <c r="X17" s="18">
        <v>0</v>
      </c>
      <c r="Y17" s="18">
        <v>0</v>
      </c>
      <c r="Z17" s="18">
        <v>0</v>
      </c>
      <c r="AA17" s="18"/>
      <c r="AB17" s="18"/>
      <c r="AC17" s="18">
        <v>0</v>
      </c>
      <c r="AD17" s="18">
        <v>0</v>
      </c>
      <c r="AE17" s="18">
        <v>0</v>
      </c>
      <c r="AF17" s="18">
        <v>0</v>
      </c>
      <c r="AG17" s="18">
        <v>55000</v>
      </c>
      <c r="AH17" s="18">
        <f t="shared" ref="AH17:AH27" si="7">SUM(F17:AF17)</f>
        <v>1</v>
      </c>
      <c r="AI17" s="19">
        <f t="shared" si="5"/>
        <v>55000</v>
      </c>
      <c r="AJ17" s="28"/>
      <c r="AK17" s="34">
        <f t="shared" si="6"/>
        <v>55000</v>
      </c>
    </row>
    <row r="18" spans="1:37" ht="78.75" customHeight="1">
      <c r="A18" s="14">
        <v>3.2</v>
      </c>
      <c r="B18" s="16" t="s">
        <v>28</v>
      </c>
      <c r="C18" s="16" t="s">
        <v>29</v>
      </c>
      <c r="D18" s="16" t="s">
        <v>30</v>
      </c>
      <c r="E18" s="18" t="s">
        <v>7</v>
      </c>
      <c r="F18" s="12">
        <v>0</v>
      </c>
      <c r="G18" s="18">
        <v>1</v>
      </c>
      <c r="H18" s="18">
        <v>1</v>
      </c>
      <c r="I18" s="18">
        <v>1</v>
      </c>
      <c r="J18" s="18">
        <v>1</v>
      </c>
      <c r="K18" s="18">
        <v>1</v>
      </c>
      <c r="L18" s="18">
        <v>1</v>
      </c>
      <c r="M18" s="18">
        <v>1</v>
      </c>
      <c r="N18" s="18">
        <v>1</v>
      </c>
      <c r="O18" s="18">
        <v>1</v>
      </c>
      <c r="P18" s="18">
        <v>1</v>
      </c>
      <c r="Q18" s="18">
        <v>1</v>
      </c>
      <c r="R18" s="18">
        <v>1</v>
      </c>
      <c r="S18" s="18">
        <v>1</v>
      </c>
      <c r="T18" s="18">
        <v>1</v>
      </c>
      <c r="U18" s="18"/>
      <c r="V18" s="18">
        <v>1</v>
      </c>
      <c r="W18" s="18">
        <v>1</v>
      </c>
      <c r="X18" s="18">
        <v>1</v>
      </c>
      <c r="Y18" s="18">
        <v>1</v>
      </c>
      <c r="Z18" s="18">
        <v>1</v>
      </c>
      <c r="AA18" s="18"/>
      <c r="AB18" s="18"/>
      <c r="AC18" s="18">
        <v>1</v>
      </c>
      <c r="AD18" s="18">
        <v>1</v>
      </c>
      <c r="AE18" s="18">
        <v>1</v>
      </c>
      <c r="AF18" s="18">
        <v>1</v>
      </c>
      <c r="AG18" s="18">
        <v>2500</v>
      </c>
      <c r="AH18" s="18">
        <f t="shared" si="7"/>
        <v>23</v>
      </c>
      <c r="AI18" s="19">
        <f t="shared" si="5"/>
        <v>57500</v>
      </c>
      <c r="AJ18" s="28"/>
      <c r="AK18" s="34">
        <f t="shared" si="6"/>
        <v>57500</v>
      </c>
    </row>
    <row r="19" spans="1:37" ht="163.5" customHeight="1">
      <c r="A19" s="14">
        <v>3.3</v>
      </c>
      <c r="B19" s="16" t="s">
        <v>31</v>
      </c>
      <c r="C19" s="16" t="s">
        <v>32</v>
      </c>
      <c r="D19" s="22" t="s">
        <v>33</v>
      </c>
      <c r="E19" s="18" t="s">
        <v>7</v>
      </c>
      <c r="F19" s="12">
        <v>0</v>
      </c>
      <c r="G19" s="18">
        <v>0</v>
      </c>
      <c r="H19" s="18">
        <v>0</v>
      </c>
      <c r="I19" s="18">
        <v>0</v>
      </c>
      <c r="J19" s="18">
        <v>0</v>
      </c>
      <c r="K19" s="18">
        <v>0</v>
      </c>
      <c r="L19" s="18">
        <v>0</v>
      </c>
      <c r="M19" s="18">
        <v>0</v>
      </c>
      <c r="N19" s="18">
        <v>0</v>
      </c>
      <c r="O19" s="18">
        <v>0</v>
      </c>
      <c r="P19" s="18">
        <v>0</v>
      </c>
      <c r="Q19" s="18">
        <v>0</v>
      </c>
      <c r="R19" s="18">
        <v>0</v>
      </c>
      <c r="S19" s="18">
        <v>0</v>
      </c>
      <c r="T19" s="18">
        <v>0</v>
      </c>
      <c r="U19" s="18"/>
      <c r="V19" s="18">
        <v>0</v>
      </c>
      <c r="W19" s="18">
        <v>0</v>
      </c>
      <c r="X19" s="18">
        <v>0</v>
      </c>
      <c r="Y19" s="18">
        <v>0</v>
      </c>
      <c r="Z19" s="18">
        <v>0</v>
      </c>
      <c r="AA19" s="18"/>
      <c r="AB19" s="18"/>
      <c r="AC19" s="18">
        <v>0</v>
      </c>
      <c r="AD19" s="18">
        <v>0</v>
      </c>
      <c r="AE19" s="18">
        <v>0</v>
      </c>
      <c r="AF19" s="18">
        <v>0</v>
      </c>
      <c r="AG19" s="18">
        <v>4000</v>
      </c>
      <c r="AH19" s="18">
        <f t="shared" si="7"/>
        <v>0</v>
      </c>
      <c r="AI19" s="19">
        <f t="shared" si="5"/>
        <v>0</v>
      </c>
      <c r="AJ19" s="28"/>
      <c r="AK19" s="34">
        <f t="shared" si="6"/>
        <v>0</v>
      </c>
    </row>
    <row r="20" spans="1:37" ht="125.25" customHeight="1">
      <c r="A20" s="14">
        <v>3.4</v>
      </c>
      <c r="B20" s="16" t="s">
        <v>34</v>
      </c>
      <c r="C20" s="16" t="s">
        <v>35</v>
      </c>
      <c r="D20" s="23" t="s">
        <v>36</v>
      </c>
      <c r="E20" s="18" t="s">
        <v>7</v>
      </c>
      <c r="F20" s="12">
        <v>0</v>
      </c>
      <c r="G20" s="18">
        <v>0</v>
      </c>
      <c r="H20" s="18">
        <v>0</v>
      </c>
      <c r="I20" s="18">
        <v>0</v>
      </c>
      <c r="J20" s="18">
        <v>0</v>
      </c>
      <c r="K20" s="18">
        <v>0</v>
      </c>
      <c r="L20" s="18">
        <v>0</v>
      </c>
      <c r="M20" s="18">
        <v>0</v>
      </c>
      <c r="N20" s="18">
        <v>0</v>
      </c>
      <c r="O20" s="18">
        <v>0</v>
      </c>
      <c r="P20" s="18">
        <v>0</v>
      </c>
      <c r="Q20" s="18">
        <v>0</v>
      </c>
      <c r="R20" s="18">
        <v>0</v>
      </c>
      <c r="S20" s="18">
        <v>0</v>
      </c>
      <c r="T20" s="18">
        <v>0</v>
      </c>
      <c r="U20" s="18"/>
      <c r="V20" s="18">
        <v>0</v>
      </c>
      <c r="W20" s="18">
        <v>0</v>
      </c>
      <c r="X20" s="18">
        <v>0</v>
      </c>
      <c r="Y20" s="18">
        <v>0</v>
      </c>
      <c r="Z20" s="18">
        <v>0</v>
      </c>
      <c r="AA20" s="18"/>
      <c r="AB20" s="18"/>
      <c r="AC20" s="18">
        <v>0</v>
      </c>
      <c r="AD20" s="18">
        <v>0</v>
      </c>
      <c r="AE20" s="18">
        <v>0</v>
      </c>
      <c r="AF20" s="18">
        <v>0</v>
      </c>
      <c r="AG20" s="18">
        <v>6000</v>
      </c>
      <c r="AH20" s="18">
        <f t="shared" si="7"/>
        <v>0</v>
      </c>
      <c r="AI20" s="19">
        <f t="shared" si="5"/>
        <v>0</v>
      </c>
      <c r="AJ20" s="28"/>
      <c r="AK20" s="34">
        <f t="shared" ref="AK20:AK21" si="8">AI20*(100-AJ20)%</f>
        <v>0</v>
      </c>
    </row>
    <row r="21" spans="1:37" ht="212.25" customHeight="1">
      <c r="A21" s="14">
        <v>3.5</v>
      </c>
      <c r="B21" s="16" t="s">
        <v>37</v>
      </c>
      <c r="C21" s="16" t="s">
        <v>38</v>
      </c>
      <c r="D21" s="23" t="str">
        <f>"DS-8664NXI-I8/S"</f>
        <v>DS-8664NXI-I8/S</v>
      </c>
      <c r="E21" s="18" t="s">
        <v>7</v>
      </c>
      <c r="F21" s="12">
        <v>1</v>
      </c>
      <c r="G21" s="18">
        <v>0</v>
      </c>
      <c r="H21" s="18">
        <v>0</v>
      </c>
      <c r="I21" s="18">
        <v>0</v>
      </c>
      <c r="J21" s="18">
        <v>0</v>
      </c>
      <c r="K21" s="18">
        <v>0</v>
      </c>
      <c r="L21" s="18">
        <v>0</v>
      </c>
      <c r="M21" s="18">
        <v>0</v>
      </c>
      <c r="N21" s="18">
        <v>0</v>
      </c>
      <c r="O21" s="18">
        <v>0</v>
      </c>
      <c r="P21" s="18">
        <v>0</v>
      </c>
      <c r="Q21" s="18">
        <v>0</v>
      </c>
      <c r="R21" s="18">
        <v>0</v>
      </c>
      <c r="S21" s="18">
        <v>0</v>
      </c>
      <c r="T21" s="18">
        <v>0</v>
      </c>
      <c r="U21" s="18"/>
      <c r="V21" s="18">
        <v>0</v>
      </c>
      <c r="W21" s="18">
        <v>0</v>
      </c>
      <c r="X21" s="18">
        <v>0</v>
      </c>
      <c r="Y21" s="18">
        <v>0</v>
      </c>
      <c r="Z21" s="18">
        <v>0</v>
      </c>
      <c r="AA21" s="18"/>
      <c r="AB21" s="18"/>
      <c r="AC21" s="18">
        <v>0</v>
      </c>
      <c r="AD21" s="18">
        <v>0</v>
      </c>
      <c r="AE21" s="18">
        <v>0</v>
      </c>
      <c r="AF21" s="18">
        <v>0</v>
      </c>
      <c r="AG21" s="18">
        <v>9000</v>
      </c>
      <c r="AH21" s="18">
        <f t="shared" si="7"/>
        <v>1</v>
      </c>
      <c r="AI21" s="19">
        <f t="shared" si="5"/>
        <v>9000</v>
      </c>
      <c r="AJ21" s="28"/>
      <c r="AK21" s="34">
        <f t="shared" si="8"/>
        <v>9000</v>
      </c>
    </row>
    <row r="22" spans="1:37" ht="13.5" customHeight="1">
      <c r="A22" s="14">
        <v>3.6</v>
      </c>
      <c r="B22" s="21" t="s">
        <v>39</v>
      </c>
      <c r="C22" s="21" t="s">
        <v>10</v>
      </c>
      <c r="D22" s="21" t="s">
        <v>40</v>
      </c>
      <c r="E22" s="12"/>
      <c r="F22" s="12">
        <v>0</v>
      </c>
      <c r="G22" s="12">
        <v>0</v>
      </c>
      <c r="H22" s="12">
        <v>0</v>
      </c>
      <c r="I22" s="12">
        <v>0</v>
      </c>
      <c r="J22" s="12">
        <v>0</v>
      </c>
      <c r="K22" s="12">
        <v>0</v>
      </c>
      <c r="L22" s="12">
        <v>0</v>
      </c>
      <c r="M22" s="12">
        <v>0</v>
      </c>
      <c r="N22" s="12">
        <v>0</v>
      </c>
      <c r="O22" s="12">
        <v>0</v>
      </c>
      <c r="P22" s="12">
        <v>0</v>
      </c>
      <c r="Q22" s="12">
        <v>0</v>
      </c>
      <c r="R22" s="12">
        <v>0</v>
      </c>
      <c r="S22" s="12">
        <v>0</v>
      </c>
      <c r="T22" s="12">
        <v>0</v>
      </c>
      <c r="U22" s="12"/>
      <c r="V22" s="12">
        <v>0</v>
      </c>
      <c r="W22" s="12">
        <v>0</v>
      </c>
      <c r="X22" s="12">
        <v>0</v>
      </c>
      <c r="Y22" s="12">
        <v>0</v>
      </c>
      <c r="Z22" s="12">
        <v>0</v>
      </c>
      <c r="AA22" s="12"/>
      <c r="AB22" s="12"/>
      <c r="AC22" s="12">
        <v>0</v>
      </c>
      <c r="AD22" s="12">
        <v>0</v>
      </c>
      <c r="AE22" s="12">
        <v>0</v>
      </c>
      <c r="AF22" s="12">
        <v>0</v>
      </c>
      <c r="AG22" s="18">
        <v>480</v>
      </c>
      <c r="AH22" s="18">
        <f t="shared" si="7"/>
        <v>0</v>
      </c>
      <c r="AI22" s="19">
        <f t="shared" si="5"/>
        <v>0</v>
      </c>
      <c r="AJ22" s="28"/>
      <c r="AK22" s="34">
        <f t="shared" ref="AK22:AK27" si="9">AI22*(100-AJ22)%</f>
        <v>0</v>
      </c>
    </row>
    <row r="23" spans="1:37" ht="13.5" customHeight="1">
      <c r="A23" s="14">
        <v>3.7</v>
      </c>
      <c r="B23" s="21" t="s">
        <v>41</v>
      </c>
      <c r="C23" s="21" t="s">
        <v>10</v>
      </c>
      <c r="D23" s="21" t="s">
        <v>42</v>
      </c>
      <c r="E23" s="12"/>
      <c r="F23" s="12">
        <v>0</v>
      </c>
      <c r="G23" s="12">
        <v>1</v>
      </c>
      <c r="H23" s="12">
        <v>1</v>
      </c>
      <c r="I23" s="12">
        <v>1</v>
      </c>
      <c r="J23" s="12">
        <v>1</v>
      </c>
      <c r="K23" s="12">
        <v>1</v>
      </c>
      <c r="L23" s="12">
        <v>1</v>
      </c>
      <c r="M23" s="12">
        <v>1</v>
      </c>
      <c r="N23" s="12">
        <v>1</v>
      </c>
      <c r="O23" s="12">
        <v>1</v>
      </c>
      <c r="P23" s="12">
        <v>1</v>
      </c>
      <c r="Q23" s="12">
        <v>1</v>
      </c>
      <c r="R23" s="12">
        <v>1</v>
      </c>
      <c r="S23" s="12">
        <v>1</v>
      </c>
      <c r="T23" s="12">
        <v>1</v>
      </c>
      <c r="U23" s="12"/>
      <c r="V23" s="12">
        <v>1</v>
      </c>
      <c r="W23" s="12">
        <v>1</v>
      </c>
      <c r="X23" s="12">
        <v>1</v>
      </c>
      <c r="Y23" s="12">
        <v>1</v>
      </c>
      <c r="Z23" s="12">
        <v>1</v>
      </c>
      <c r="AA23" s="12"/>
      <c r="AB23" s="12"/>
      <c r="AC23" s="12">
        <v>1</v>
      </c>
      <c r="AD23" s="12">
        <v>1</v>
      </c>
      <c r="AE23" s="12">
        <v>1</v>
      </c>
      <c r="AF23" s="12">
        <v>1</v>
      </c>
      <c r="AG23" s="18">
        <v>650</v>
      </c>
      <c r="AH23" s="18">
        <f t="shared" si="7"/>
        <v>23</v>
      </c>
      <c r="AI23" s="19">
        <f t="shared" si="5"/>
        <v>14950</v>
      </c>
      <c r="AJ23" s="28"/>
      <c r="AK23" s="34">
        <f t="shared" si="9"/>
        <v>14950</v>
      </c>
    </row>
    <row r="24" spans="1:37" ht="13.5" customHeight="1">
      <c r="A24" s="14">
        <v>3.8</v>
      </c>
      <c r="B24" s="21" t="s">
        <v>43</v>
      </c>
      <c r="C24" s="21" t="s">
        <v>10</v>
      </c>
      <c r="D24" s="21" t="s">
        <v>44</v>
      </c>
      <c r="E24" s="12" t="s">
        <v>7</v>
      </c>
      <c r="F24" s="12">
        <v>2</v>
      </c>
      <c r="G24" s="12">
        <v>0</v>
      </c>
      <c r="H24" s="12">
        <v>0</v>
      </c>
      <c r="I24" s="12">
        <v>0</v>
      </c>
      <c r="J24" s="12">
        <v>0</v>
      </c>
      <c r="K24" s="12">
        <v>0</v>
      </c>
      <c r="L24" s="12">
        <v>0</v>
      </c>
      <c r="M24" s="12">
        <v>0</v>
      </c>
      <c r="N24" s="12">
        <v>0</v>
      </c>
      <c r="O24" s="12">
        <v>0</v>
      </c>
      <c r="P24" s="12">
        <v>0</v>
      </c>
      <c r="Q24" s="12">
        <v>0</v>
      </c>
      <c r="R24" s="12">
        <v>0</v>
      </c>
      <c r="S24" s="12">
        <v>0</v>
      </c>
      <c r="T24" s="12">
        <v>0</v>
      </c>
      <c r="U24" s="12"/>
      <c r="V24" s="12">
        <v>0</v>
      </c>
      <c r="W24" s="12">
        <v>0</v>
      </c>
      <c r="X24" s="12">
        <v>0</v>
      </c>
      <c r="Y24" s="12">
        <v>0</v>
      </c>
      <c r="Z24" s="12">
        <v>0</v>
      </c>
      <c r="AA24" s="12"/>
      <c r="AB24" s="12"/>
      <c r="AC24" s="12">
        <v>0</v>
      </c>
      <c r="AD24" s="12">
        <v>0</v>
      </c>
      <c r="AE24" s="12">
        <v>0</v>
      </c>
      <c r="AF24" s="12">
        <v>0</v>
      </c>
      <c r="AG24" s="18">
        <v>1000</v>
      </c>
      <c r="AH24" s="18">
        <f t="shared" si="7"/>
        <v>2</v>
      </c>
      <c r="AI24" s="19">
        <f t="shared" si="5"/>
        <v>2000</v>
      </c>
      <c r="AJ24" s="28"/>
      <c r="AK24" s="34">
        <f t="shared" si="9"/>
        <v>2000</v>
      </c>
    </row>
    <row r="25" spans="1:37" ht="13.5" customHeight="1">
      <c r="A25" s="14">
        <v>3.9</v>
      </c>
      <c r="B25" s="21" t="s">
        <v>45</v>
      </c>
      <c r="C25" s="21" t="s">
        <v>10</v>
      </c>
      <c r="D25" s="21" t="s">
        <v>46</v>
      </c>
      <c r="E25" s="12"/>
      <c r="F25" s="12">
        <v>0</v>
      </c>
      <c r="G25" s="12">
        <v>0</v>
      </c>
      <c r="H25" s="12">
        <v>0</v>
      </c>
      <c r="I25" s="12">
        <v>0</v>
      </c>
      <c r="J25" s="12">
        <v>0</v>
      </c>
      <c r="K25" s="12">
        <v>0</v>
      </c>
      <c r="L25" s="12">
        <v>0</v>
      </c>
      <c r="M25" s="12">
        <v>0</v>
      </c>
      <c r="N25" s="12">
        <v>0</v>
      </c>
      <c r="O25" s="12">
        <v>0</v>
      </c>
      <c r="P25" s="12">
        <v>0</v>
      </c>
      <c r="Q25" s="12">
        <v>0</v>
      </c>
      <c r="R25" s="12">
        <v>0</v>
      </c>
      <c r="S25" s="12">
        <v>0</v>
      </c>
      <c r="T25" s="12">
        <v>0</v>
      </c>
      <c r="U25" s="12"/>
      <c r="V25" s="12">
        <v>0</v>
      </c>
      <c r="W25" s="12">
        <v>0</v>
      </c>
      <c r="X25" s="12">
        <v>0</v>
      </c>
      <c r="Y25" s="12">
        <v>0</v>
      </c>
      <c r="Z25" s="12">
        <v>0</v>
      </c>
      <c r="AA25" s="12"/>
      <c r="AB25" s="12"/>
      <c r="AC25" s="12">
        <v>0</v>
      </c>
      <c r="AD25" s="12">
        <v>0</v>
      </c>
      <c r="AE25" s="12">
        <v>0</v>
      </c>
      <c r="AF25" s="12">
        <v>0</v>
      </c>
      <c r="AG25" s="18">
        <v>1400</v>
      </c>
      <c r="AH25" s="18">
        <f t="shared" si="7"/>
        <v>0</v>
      </c>
      <c r="AI25" s="19">
        <f t="shared" si="5"/>
        <v>0</v>
      </c>
      <c r="AJ25" s="28"/>
      <c r="AK25" s="34">
        <f t="shared" si="9"/>
        <v>0</v>
      </c>
    </row>
    <row r="26" spans="1:37" ht="13.5" customHeight="1">
      <c r="A26" s="14">
        <v>3.1</v>
      </c>
      <c r="B26" s="21" t="s">
        <v>47</v>
      </c>
      <c r="C26" s="16" t="s">
        <v>58</v>
      </c>
      <c r="D26" s="16" t="s">
        <v>59</v>
      </c>
      <c r="E26" s="12"/>
      <c r="F26" s="12">
        <v>0</v>
      </c>
      <c r="G26" s="12">
        <v>0</v>
      </c>
      <c r="H26" s="12">
        <v>0</v>
      </c>
      <c r="I26" s="12">
        <v>0</v>
      </c>
      <c r="J26" s="12">
        <v>0</v>
      </c>
      <c r="K26" s="12">
        <v>0</v>
      </c>
      <c r="L26" s="12">
        <v>0</v>
      </c>
      <c r="M26" s="12">
        <v>0</v>
      </c>
      <c r="N26" s="12">
        <v>0</v>
      </c>
      <c r="O26" s="12">
        <v>0</v>
      </c>
      <c r="P26" s="12">
        <v>0</v>
      </c>
      <c r="Q26" s="12">
        <v>0</v>
      </c>
      <c r="R26" s="12">
        <v>0</v>
      </c>
      <c r="S26" s="12">
        <v>0</v>
      </c>
      <c r="T26" s="12">
        <v>0</v>
      </c>
      <c r="U26" s="12"/>
      <c r="V26" s="12">
        <v>0</v>
      </c>
      <c r="W26" s="12">
        <v>0</v>
      </c>
      <c r="X26" s="12">
        <v>0</v>
      </c>
      <c r="Y26" s="12">
        <v>0</v>
      </c>
      <c r="Z26" s="12">
        <v>0</v>
      </c>
      <c r="AA26" s="12"/>
      <c r="AB26" s="12"/>
      <c r="AC26" s="12">
        <v>0</v>
      </c>
      <c r="AD26" s="12">
        <v>0</v>
      </c>
      <c r="AE26" s="12">
        <v>0</v>
      </c>
      <c r="AF26" s="12">
        <v>0</v>
      </c>
      <c r="AG26" s="18">
        <v>9500</v>
      </c>
      <c r="AH26" s="18">
        <f t="shared" si="7"/>
        <v>0</v>
      </c>
      <c r="AI26" s="19">
        <f t="shared" si="5"/>
        <v>0</v>
      </c>
      <c r="AJ26" s="28"/>
      <c r="AK26" s="34">
        <f t="shared" si="9"/>
        <v>0</v>
      </c>
    </row>
    <row r="27" spans="1:37" ht="14.25">
      <c r="A27" s="14">
        <v>3.11</v>
      </c>
      <c r="B27" s="16" t="s">
        <v>60</v>
      </c>
      <c r="C27" s="16" t="s">
        <v>61</v>
      </c>
      <c r="D27" s="16" t="s">
        <v>155</v>
      </c>
      <c r="E27" s="18" t="s">
        <v>7</v>
      </c>
      <c r="F27" s="18">
        <v>0</v>
      </c>
      <c r="G27" s="18">
        <v>0</v>
      </c>
      <c r="H27" s="18">
        <v>0</v>
      </c>
      <c r="I27" s="18">
        <v>0</v>
      </c>
      <c r="J27" s="18">
        <v>0</v>
      </c>
      <c r="K27" s="18">
        <v>0</v>
      </c>
      <c r="L27" s="18">
        <v>0</v>
      </c>
      <c r="M27" s="18">
        <v>0</v>
      </c>
      <c r="N27" s="18">
        <v>0</v>
      </c>
      <c r="O27" s="18">
        <v>0</v>
      </c>
      <c r="P27" s="18">
        <v>0</v>
      </c>
      <c r="Q27" s="18">
        <v>0</v>
      </c>
      <c r="R27" s="18">
        <v>0</v>
      </c>
      <c r="S27" s="18">
        <v>0</v>
      </c>
      <c r="T27" s="18">
        <v>0</v>
      </c>
      <c r="U27" s="18"/>
      <c r="V27" s="18">
        <v>0</v>
      </c>
      <c r="W27" s="18">
        <v>0</v>
      </c>
      <c r="X27" s="18">
        <v>0</v>
      </c>
      <c r="Y27" s="18">
        <v>0</v>
      </c>
      <c r="Z27" s="18">
        <v>0</v>
      </c>
      <c r="AA27" s="18"/>
      <c r="AB27" s="18"/>
      <c r="AC27" s="18">
        <v>0</v>
      </c>
      <c r="AD27" s="18">
        <v>0</v>
      </c>
      <c r="AE27" s="18">
        <v>0</v>
      </c>
      <c r="AF27" s="18">
        <v>0</v>
      </c>
      <c r="AG27" s="18">
        <v>12000</v>
      </c>
      <c r="AH27" s="18">
        <f t="shared" si="7"/>
        <v>0</v>
      </c>
      <c r="AI27" s="19">
        <f t="shared" si="5"/>
        <v>0</v>
      </c>
      <c r="AJ27" s="28"/>
      <c r="AK27" s="34">
        <f t="shared" si="9"/>
        <v>0</v>
      </c>
    </row>
    <row r="28" spans="1:37" ht="13.5" customHeight="1">
      <c r="A28" s="4"/>
      <c r="B28" s="82" t="s">
        <v>48</v>
      </c>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4"/>
    </row>
    <row r="29" spans="1:37" ht="13.5" customHeight="1">
      <c r="A29" s="24">
        <v>4</v>
      </c>
      <c r="B29" s="25" t="s">
        <v>49</v>
      </c>
      <c r="C29" s="25" t="s">
        <v>124</v>
      </c>
      <c r="D29" s="26" t="s">
        <v>156</v>
      </c>
      <c r="E29" s="12" t="s">
        <v>7</v>
      </c>
      <c r="F29" s="12"/>
      <c r="G29" s="12">
        <v>0</v>
      </c>
      <c r="H29" s="12">
        <v>0</v>
      </c>
      <c r="I29" s="12">
        <v>0</v>
      </c>
      <c r="J29" s="12">
        <v>0</v>
      </c>
      <c r="K29" s="12">
        <v>0</v>
      </c>
      <c r="L29" s="12">
        <v>0</v>
      </c>
      <c r="M29" s="12">
        <v>0</v>
      </c>
      <c r="N29" s="12">
        <v>0</v>
      </c>
      <c r="O29" s="12">
        <v>0</v>
      </c>
      <c r="P29" s="12">
        <v>0</v>
      </c>
      <c r="Q29" s="12">
        <v>0</v>
      </c>
      <c r="R29" s="12">
        <v>0</v>
      </c>
      <c r="S29" s="12">
        <v>0</v>
      </c>
      <c r="T29" s="12">
        <v>0</v>
      </c>
      <c r="U29" s="12"/>
      <c r="V29" s="12">
        <v>0</v>
      </c>
      <c r="W29" s="12">
        <v>0</v>
      </c>
      <c r="X29" s="12">
        <v>0</v>
      </c>
      <c r="Y29" s="12">
        <v>0</v>
      </c>
      <c r="Z29" s="12">
        <v>0</v>
      </c>
      <c r="AA29" s="12"/>
      <c r="AB29" s="12"/>
      <c r="AC29" s="12">
        <v>0</v>
      </c>
      <c r="AD29" s="12">
        <v>0</v>
      </c>
      <c r="AE29" s="12">
        <v>0</v>
      </c>
      <c r="AF29" s="12">
        <v>0</v>
      </c>
      <c r="AG29" s="18">
        <v>1900</v>
      </c>
      <c r="AH29" s="18">
        <f>SUM(F29:AF29)</f>
        <v>0</v>
      </c>
      <c r="AI29" s="19">
        <f>AH29*AG29</f>
        <v>0</v>
      </c>
      <c r="AJ29" s="28"/>
      <c r="AK29" s="34">
        <f t="shared" ref="AK29:AK33" si="10">AI29*(100-AJ29)%</f>
        <v>0</v>
      </c>
    </row>
    <row r="30" spans="1:37" ht="13.5" customHeight="1">
      <c r="A30" s="24">
        <v>4.0999999999999996</v>
      </c>
      <c r="B30" s="25" t="s">
        <v>51</v>
      </c>
      <c r="C30" s="25" t="s">
        <v>10</v>
      </c>
      <c r="D30" s="27" t="s">
        <v>157</v>
      </c>
      <c r="E30" s="12" t="s">
        <v>7</v>
      </c>
      <c r="F30" s="12"/>
      <c r="G30" s="12">
        <v>0</v>
      </c>
      <c r="H30" s="12">
        <v>0</v>
      </c>
      <c r="I30" s="12">
        <v>0</v>
      </c>
      <c r="J30" s="12">
        <v>0</v>
      </c>
      <c r="K30" s="12">
        <v>0</v>
      </c>
      <c r="L30" s="12">
        <v>0</v>
      </c>
      <c r="M30" s="12">
        <v>0</v>
      </c>
      <c r="N30" s="12">
        <v>0</v>
      </c>
      <c r="O30" s="12">
        <v>0</v>
      </c>
      <c r="P30" s="12">
        <v>0</v>
      </c>
      <c r="Q30" s="12">
        <v>0</v>
      </c>
      <c r="R30" s="12">
        <v>0</v>
      </c>
      <c r="S30" s="12">
        <v>0</v>
      </c>
      <c r="T30" s="12">
        <v>0</v>
      </c>
      <c r="U30" s="12"/>
      <c r="V30" s="12">
        <v>0</v>
      </c>
      <c r="W30" s="12">
        <v>0</v>
      </c>
      <c r="X30" s="12">
        <v>0</v>
      </c>
      <c r="Y30" s="12">
        <v>0</v>
      </c>
      <c r="Z30" s="12">
        <v>0</v>
      </c>
      <c r="AA30" s="12"/>
      <c r="AB30" s="12"/>
      <c r="AC30" s="12">
        <v>0</v>
      </c>
      <c r="AD30" s="12">
        <v>0</v>
      </c>
      <c r="AE30" s="12">
        <v>0</v>
      </c>
      <c r="AF30" s="12">
        <v>0</v>
      </c>
      <c r="AG30" s="18">
        <v>2850</v>
      </c>
      <c r="AH30" s="18">
        <f t="shared" ref="AH30:AH33" si="11">SUM(F30:AF30)</f>
        <v>0</v>
      </c>
      <c r="AI30" s="19">
        <f>AH30*AG30</f>
        <v>0</v>
      </c>
      <c r="AJ30" s="28"/>
      <c r="AK30" s="34">
        <f t="shared" si="10"/>
        <v>0</v>
      </c>
    </row>
    <row r="31" spans="1:37" ht="13.5" customHeight="1">
      <c r="A31" s="24">
        <v>4.2</v>
      </c>
      <c r="B31" s="25" t="s">
        <v>52</v>
      </c>
      <c r="C31" s="25" t="s">
        <v>10</v>
      </c>
      <c r="D31" s="26" t="s">
        <v>158</v>
      </c>
      <c r="E31" s="12" t="s">
        <v>7</v>
      </c>
      <c r="F31" s="12">
        <v>1</v>
      </c>
      <c r="G31" s="12">
        <v>0</v>
      </c>
      <c r="H31" s="12">
        <v>0</v>
      </c>
      <c r="I31" s="12">
        <v>0</v>
      </c>
      <c r="J31" s="12">
        <v>0</v>
      </c>
      <c r="K31" s="12">
        <v>0</v>
      </c>
      <c r="L31" s="12">
        <v>0</v>
      </c>
      <c r="M31" s="12">
        <v>0</v>
      </c>
      <c r="N31" s="12">
        <v>0</v>
      </c>
      <c r="O31" s="12">
        <v>0</v>
      </c>
      <c r="P31" s="12">
        <v>0</v>
      </c>
      <c r="Q31" s="12">
        <v>0</v>
      </c>
      <c r="R31" s="12">
        <v>0</v>
      </c>
      <c r="S31" s="12">
        <v>0</v>
      </c>
      <c r="T31" s="12">
        <v>0</v>
      </c>
      <c r="U31" s="12"/>
      <c r="V31" s="12">
        <v>0</v>
      </c>
      <c r="W31" s="12">
        <v>0</v>
      </c>
      <c r="X31" s="12">
        <v>0</v>
      </c>
      <c r="Y31" s="12">
        <v>0</v>
      </c>
      <c r="Z31" s="12">
        <v>0</v>
      </c>
      <c r="AA31" s="12"/>
      <c r="AB31" s="12"/>
      <c r="AC31" s="12">
        <v>0</v>
      </c>
      <c r="AD31" s="12">
        <v>0</v>
      </c>
      <c r="AE31" s="12">
        <v>0</v>
      </c>
      <c r="AF31" s="12">
        <v>0</v>
      </c>
      <c r="AG31" s="18">
        <v>6000</v>
      </c>
      <c r="AH31" s="18">
        <f t="shared" si="11"/>
        <v>1</v>
      </c>
      <c r="AI31" s="19">
        <f>AH31*AG31</f>
        <v>6000</v>
      </c>
      <c r="AJ31" s="28"/>
      <c r="AK31" s="34">
        <f t="shared" si="10"/>
        <v>6000</v>
      </c>
    </row>
    <row r="32" spans="1:37" ht="13.5" customHeight="1">
      <c r="A32" s="24">
        <v>4.3</v>
      </c>
      <c r="B32" s="28" t="s">
        <v>159</v>
      </c>
      <c r="C32" s="25" t="s">
        <v>10</v>
      </c>
      <c r="D32" s="26" t="s">
        <v>50</v>
      </c>
      <c r="E32" s="12" t="s">
        <v>7</v>
      </c>
      <c r="F32" s="12">
        <v>0</v>
      </c>
      <c r="G32" s="12">
        <v>0</v>
      </c>
      <c r="H32" s="12">
        <v>0</v>
      </c>
      <c r="I32" s="12">
        <v>0</v>
      </c>
      <c r="J32" s="12">
        <v>0</v>
      </c>
      <c r="K32" s="12">
        <v>0</v>
      </c>
      <c r="L32" s="12">
        <v>0</v>
      </c>
      <c r="M32" s="12">
        <v>0</v>
      </c>
      <c r="N32" s="12">
        <v>0</v>
      </c>
      <c r="O32" s="12">
        <v>0</v>
      </c>
      <c r="P32" s="12">
        <v>0</v>
      </c>
      <c r="Q32" s="12">
        <v>0</v>
      </c>
      <c r="R32" s="12">
        <v>0</v>
      </c>
      <c r="S32" s="12">
        <v>0</v>
      </c>
      <c r="T32" s="12">
        <v>0</v>
      </c>
      <c r="U32" s="12"/>
      <c r="V32" s="12">
        <v>0</v>
      </c>
      <c r="W32" s="12">
        <v>0</v>
      </c>
      <c r="X32" s="12">
        <v>0</v>
      </c>
      <c r="Y32" s="12">
        <v>0</v>
      </c>
      <c r="Z32" s="12">
        <v>0</v>
      </c>
      <c r="AA32" s="12"/>
      <c r="AB32" s="12"/>
      <c r="AC32" s="12">
        <v>0</v>
      </c>
      <c r="AD32" s="12">
        <v>0</v>
      </c>
      <c r="AE32" s="12">
        <v>0</v>
      </c>
      <c r="AF32" s="12">
        <v>0</v>
      </c>
      <c r="AG32" s="18">
        <v>2500</v>
      </c>
      <c r="AH32" s="18">
        <f t="shared" si="11"/>
        <v>0</v>
      </c>
      <c r="AI32" s="19">
        <f>AH32*AG32</f>
        <v>0</v>
      </c>
      <c r="AJ32" s="28"/>
      <c r="AK32" s="34">
        <f t="shared" si="10"/>
        <v>0</v>
      </c>
    </row>
    <row r="33" spans="1:37" ht="13.5" customHeight="1">
      <c r="A33" s="24">
        <v>4.4000000000000004</v>
      </c>
      <c r="B33" s="29" t="s">
        <v>126</v>
      </c>
      <c r="C33" s="25" t="s">
        <v>10</v>
      </c>
      <c r="D33" s="26" t="s">
        <v>10</v>
      </c>
      <c r="E33" s="12" t="s">
        <v>7</v>
      </c>
      <c r="F33" s="12">
        <v>0</v>
      </c>
      <c r="G33" s="12">
        <v>0</v>
      </c>
      <c r="H33" s="12">
        <v>0</v>
      </c>
      <c r="I33" s="12">
        <v>0</v>
      </c>
      <c r="J33" s="12">
        <v>0</v>
      </c>
      <c r="K33" s="12">
        <v>0</v>
      </c>
      <c r="L33" s="12">
        <v>0</v>
      </c>
      <c r="M33" s="12">
        <v>0</v>
      </c>
      <c r="N33" s="12">
        <v>0</v>
      </c>
      <c r="O33" s="12">
        <v>0</v>
      </c>
      <c r="P33" s="12">
        <v>0</v>
      </c>
      <c r="Q33" s="12">
        <v>0</v>
      </c>
      <c r="R33" s="12">
        <v>0</v>
      </c>
      <c r="S33" s="12">
        <v>0</v>
      </c>
      <c r="T33" s="12">
        <v>0</v>
      </c>
      <c r="U33" s="12"/>
      <c r="V33" s="12">
        <v>0</v>
      </c>
      <c r="W33" s="12">
        <v>0</v>
      </c>
      <c r="X33" s="12">
        <v>0</v>
      </c>
      <c r="Y33" s="12">
        <v>0</v>
      </c>
      <c r="Z33" s="12">
        <v>0</v>
      </c>
      <c r="AA33" s="12"/>
      <c r="AB33" s="12"/>
      <c r="AC33" s="12">
        <v>0</v>
      </c>
      <c r="AD33" s="12">
        <v>0</v>
      </c>
      <c r="AE33" s="12">
        <v>0</v>
      </c>
      <c r="AF33" s="12">
        <v>0</v>
      </c>
      <c r="AG33" s="18">
        <v>3800</v>
      </c>
      <c r="AH33" s="18">
        <f t="shared" si="11"/>
        <v>0</v>
      </c>
      <c r="AI33" s="19">
        <f>AH33*AG33</f>
        <v>0</v>
      </c>
      <c r="AJ33" s="28"/>
      <c r="AK33" s="34">
        <f t="shared" si="10"/>
        <v>0</v>
      </c>
    </row>
    <row r="34" spans="1:37" ht="13.5" customHeight="1">
      <c r="A34" s="30"/>
      <c r="B34" s="82" t="s">
        <v>53</v>
      </c>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4"/>
    </row>
    <row r="35" spans="1:37" ht="180" customHeight="1">
      <c r="A35" s="14">
        <v>5</v>
      </c>
      <c r="B35" s="16" t="s">
        <v>54</v>
      </c>
      <c r="C35" s="16" t="s">
        <v>55</v>
      </c>
      <c r="D35" s="16" t="s">
        <v>170</v>
      </c>
      <c r="E35" s="18" t="s">
        <v>7</v>
      </c>
      <c r="F35" s="18">
        <v>1</v>
      </c>
      <c r="G35" s="18">
        <v>0</v>
      </c>
      <c r="H35" s="18">
        <v>0</v>
      </c>
      <c r="I35" s="18">
        <v>0</v>
      </c>
      <c r="J35" s="18">
        <v>0</v>
      </c>
      <c r="K35" s="18">
        <v>0</v>
      </c>
      <c r="L35" s="18">
        <v>0</v>
      </c>
      <c r="M35" s="18">
        <v>0</v>
      </c>
      <c r="N35" s="18">
        <v>0</v>
      </c>
      <c r="O35" s="18">
        <v>0</v>
      </c>
      <c r="P35" s="18">
        <v>0</v>
      </c>
      <c r="Q35" s="18">
        <v>0</v>
      </c>
      <c r="R35" s="18">
        <v>0</v>
      </c>
      <c r="S35" s="18">
        <v>0</v>
      </c>
      <c r="T35" s="18">
        <v>0</v>
      </c>
      <c r="U35" s="18"/>
      <c r="V35" s="18">
        <v>0</v>
      </c>
      <c r="W35" s="18">
        <v>0</v>
      </c>
      <c r="X35" s="18">
        <v>0</v>
      </c>
      <c r="Y35" s="18">
        <v>0</v>
      </c>
      <c r="Z35" s="18">
        <v>0</v>
      </c>
      <c r="AA35" s="18"/>
      <c r="AB35" s="18"/>
      <c r="AC35" s="18">
        <v>0</v>
      </c>
      <c r="AD35" s="18">
        <v>0</v>
      </c>
      <c r="AE35" s="18">
        <v>0</v>
      </c>
      <c r="AF35" s="18">
        <v>0</v>
      </c>
      <c r="AG35" s="18">
        <v>8000</v>
      </c>
      <c r="AH35" s="18">
        <f>SUM(F35:AF35)</f>
        <v>1</v>
      </c>
      <c r="AI35" s="19">
        <f t="shared" ref="AI35:AI37" si="12">AH35*AG35</f>
        <v>8000</v>
      </c>
      <c r="AJ35" s="28"/>
      <c r="AK35" s="34">
        <f t="shared" ref="AK35:AK37" si="13">AI35*(100-AJ35)%</f>
        <v>8000</v>
      </c>
    </row>
    <row r="36" spans="1:37" ht="13.5" customHeight="1">
      <c r="A36" s="14">
        <v>5.0999999999999996</v>
      </c>
      <c r="B36" s="16" t="s">
        <v>56</v>
      </c>
      <c r="C36" s="16" t="s">
        <v>10</v>
      </c>
      <c r="D36" s="16" t="s">
        <v>57</v>
      </c>
      <c r="E36" s="18" t="s">
        <v>7</v>
      </c>
      <c r="F36" s="18">
        <v>64</v>
      </c>
      <c r="G36" s="18">
        <v>5</v>
      </c>
      <c r="H36" s="18">
        <v>4</v>
      </c>
      <c r="I36" s="18">
        <v>4</v>
      </c>
      <c r="J36" s="18">
        <v>3</v>
      </c>
      <c r="K36" s="18">
        <v>3</v>
      </c>
      <c r="L36" s="18">
        <v>4</v>
      </c>
      <c r="M36" s="18">
        <v>3</v>
      </c>
      <c r="N36" s="18">
        <v>3</v>
      </c>
      <c r="O36" s="18">
        <v>4</v>
      </c>
      <c r="P36" s="18">
        <v>3</v>
      </c>
      <c r="Q36" s="18">
        <v>3</v>
      </c>
      <c r="R36" s="18">
        <v>4</v>
      </c>
      <c r="S36" s="18">
        <v>4</v>
      </c>
      <c r="T36" s="18">
        <v>4</v>
      </c>
      <c r="U36" s="18">
        <v>2</v>
      </c>
      <c r="V36" s="18">
        <v>3</v>
      </c>
      <c r="W36" s="18">
        <v>4</v>
      </c>
      <c r="X36" s="18">
        <v>2</v>
      </c>
      <c r="Y36" s="18">
        <v>4</v>
      </c>
      <c r="Z36" s="18">
        <v>4</v>
      </c>
      <c r="AA36" s="18">
        <v>2</v>
      </c>
      <c r="AB36" s="18">
        <v>2</v>
      </c>
      <c r="AC36" s="18">
        <v>3</v>
      </c>
      <c r="AD36" s="18">
        <v>3</v>
      </c>
      <c r="AE36" s="18">
        <v>3</v>
      </c>
      <c r="AF36" s="18">
        <v>3</v>
      </c>
      <c r="AG36" s="18">
        <v>700</v>
      </c>
      <c r="AH36" s="18">
        <f t="shared" ref="AH36:AH37" si="14">SUM(F36:AF36)</f>
        <v>150</v>
      </c>
      <c r="AI36" s="19">
        <f t="shared" si="12"/>
        <v>105000</v>
      </c>
      <c r="AJ36" s="28"/>
      <c r="AK36" s="34">
        <f t="shared" si="13"/>
        <v>105000</v>
      </c>
    </row>
    <row r="37" spans="1:37" ht="13.5" customHeight="1">
      <c r="A37" s="14">
        <v>5.5</v>
      </c>
      <c r="B37" s="16" t="s">
        <v>163</v>
      </c>
      <c r="C37" s="16"/>
      <c r="D37" s="16" t="s">
        <v>10</v>
      </c>
      <c r="E37" s="18" t="s">
        <v>7</v>
      </c>
      <c r="F37" s="18">
        <v>0</v>
      </c>
      <c r="G37" s="18">
        <v>1</v>
      </c>
      <c r="H37" s="18">
        <v>1</v>
      </c>
      <c r="I37" s="18">
        <v>1</v>
      </c>
      <c r="J37" s="18">
        <v>1</v>
      </c>
      <c r="K37" s="18">
        <v>0</v>
      </c>
      <c r="L37" s="18">
        <v>0</v>
      </c>
      <c r="M37" s="18">
        <v>0</v>
      </c>
      <c r="N37" s="18">
        <v>0</v>
      </c>
      <c r="O37" s="18">
        <v>1</v>
      </c>
      <c r="P37" s="18">
        <v>1</v>
      </c>
      <c r="Q37" s="18">
        <v>1</v>
      </c>
      <c r="R37" s="18">
        <v>0</v>
      </c>
      <c r="S37" s="18">
        <v>0</v>
      </c>
      <c r="T37" s="18">
        <v>1</v>
      </c>
      <c r="U37" s="18"/>
      <c r="V37" s="18">
        <v>0</v>
      </c>
      <c r="W37" s="18">
        <v>0</v>
      </c>
      <c r="X37" s="18">
        <v>0</v>
      </c>
      <c r="Y37" s="18">
        <v>1</v>
      </c>
      <c r="Z37" s="18">
        <v>0</v>
      </c>
      <c r="AA37" s="18"/>
      <c r="AB37" s="18"/>
      <c r="AC37" s="18">
        <v>0</v>
      </c>
      <c r="AD37" s="18">
        <v>0</v>
      </c>
      <c r="AE37" s="18">
        <v>1</v>
      </c>
      <c r="AF37" s="18">
        <v>0</v>
      </c>
      <c r="AG37" s="31">
        <v>1200</v>
      </c>
      <c r="AH37" s="18">
        <f t="shared" si="14"/>
        <v>10</v>
      </c>
      <c r="AI37" s="19">
        <f t="shared" si="12"/>
        <v>12000</v>
      </c>
      <c r="AJ37" s="28"/>
      <c r="AK37" s="34">
        <f t="shared" si="13"/>
        <v>12000</v>
      </c>
    </row>
    <row r="38" spans="1:37" ht="13.5" customHeight="1">
      <c r="A38" s="3"/>
      <c r="B38" s="82" t="s">
        <v>62</v>
      </c>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4"/>
    </row>
    <row r="39" spans="1:37" ht="142.5">
      <c r="A39" s="14">
        <v>6</v>
      </c>
      <c r="B39" s="32" t="s">
        <v>63</v>
      </c>
      <c r="C39" s="32" t="s">
        <v>64</v>
      </c>
      <c r="D39" s="33" t="s">
        <v>65</v>
      </c>
      <c r="E39" s="18" t="s">
        <v>7</v>
      </c>
      <c r="F39" s="18">
        <v>3</v>
      </c>
      <c r="G39" s="18">
        <v>5</v>
      </c>
      <c r="H39" s="18">
        <v>4</v>
      </c>
      <c r="I39" s="18">
        <v>5</v>
      </c>
      <c r="J39" s="18">
        <v>4</v>
      </c>
      <c r="K39" s="18">
        <v>3</v>
      </c>
      <c r="L39" s="18">
        <v>4</v>
      </c>
      <c r="M39" s="18">
        <v>3</v>
      </c>
      <c r="N39" s="18">
        <v>3</v>
      </c>
      <c r="O39" s="18">
        <v>4</v>
      </c>
      <c r="P39" s="18">
        <v>4</v>
      </c>
      <c r="Q39" s="18">
        <v>4</v>
      </c>
      <c r="R39" s="18">
        <v>4</v>
      </c>
      <c r="S39" s="18">
        <v>5</v>
      </c>
      <c r="T39" s="18">
        <v>5</v>
      </c>
      <c r="U39" s="18"/>
      <c r="V39" s="18">
        <v>3</v>
      </c>
      <c r="W39" s="18">
        <v>5</v>
      </c>
      <c r="X39" s="18">
        <v>2</v>
      </c>
      <c r="Y39" s="18">
        <v>4</v>
      </c>
      <c r="Z39" s="18">
        <v>5</v>
      </c>
      <c r="AA39" s="18"/>
      <c r="AB39" s="18"/>
      <c r="AC39" s="18">
        <v>3</v>
      </c>
      <c r="AD39" s="18">
        <v>3</v>
      </c>
      <c r="AE39" s="18">
        <v>4</v>
      </c>
      <c r="AF39" s="18">
        <v>3</v>
      </c>
      <c r="AG39" s="18">
        <v>380</v>
      </c>
      <c r="AH39" s="18">
        <f>SUM(F39:AF39)</f>
        <v>92</v>
      </c>
      <c r="AI39" s="19">
        <f t="shared" ref="AI39:AI63" si="15">AH39*AG39</f>
        <v>34960</v>
      </c>
      <c r="AJ39" s="28"/>
      <c r="AK39" s="34">
        <f t="shared" ref="AK39:AK41" si="16">AI39*(100-AJ39)%</f>
        <v>34960</v>
      </c>
    </row>
    <row r="40" spans="1:37" ht="142.5">
      <c r="A40" s="14">
        <v>6.1</v>
      </c>
      <c r="B40" s="16" t="s">
        <v>66</v>
      </c>
      <c r="C40" s="16" t="s">
        <v>64</v>
      </c>
      <c r="D40" s="16" t="s">
        <v>65</v>
      </c>
      <c r="E40" s="18" t="s">
        <v>7</v>
      </c>
      <c r="F40" s="18">
        <v>3</v>
      </c>
      <c r="G40" s="18">
        <v>0</v>
      </c>
      <c r="H40" s="18">
        <v>0</v>
      </c>
      <c r="I40" s="18">
        <v>0</v>
      </c>
      <c r="J40" s="18">
        <v>0</v>
      </c>
      <c r="K40" s="18">
        <v>0</v>
      </c>
      <c r="L40" s="18">
        <v>0</v>
      </c>
      <c r="M40" s="18">
        <v>0</v>
      </c>
      <c r="N40" s="18">
        <v>0</v>
      </c>
      <c r="O40" s="18">
        <v>0</v>
      </c>
      <c r="P40" s="18">
        <v>0</v>
      </c>
      <c r="Q40" s="18">
        <v>0</v>
      </c>
      <c r="R40" s="18">
        <v>0</v>
      </c>
      <c r="S40" s="18">
        <v>0</v>
      </c>
      <c r="T40" s="18">
        <v>0</v>
      </c>
      <c r="U40" s="18"/>
      <c r="V40" s="18">
        <v>0</v>
      </c>
      <c r="W40" s="18">
        <v>0</v>
      </c>
      <c r="X40" s="18">
        <v>0</v>
      </c>
      <c r="Y40" s="18">
        <v>0</v>
      </c>
      <c r="Z40" s="18">
        <v>0</v>
      </c>
      <c r="AA40" s="18"/>
      <c r="AB40" s="18"/>
      <c r="AC40" s="18">
        <v>0</v>
      </c>
      <c r="AD40" s="18">
        <v>0</v>
      </c>
      <c r="AE40" s="18">
        <v>0</v>
      </c>
      <c r="AF40" s="18">
        <v>0</v>
      </c>
      <c r="AG40" s="18">
        <v>500</v>
      </c>
      <c r="AH40" s="18">
        <f t="shared" ref="AH40:AH63" si="17">SUM(F40:AF40)</f>
        <v>3</v>
      </c>
      <c r="AI40" s="19">
        <f t="shared" si="15"/>
        <v>1500</v>
      </c>
      <c r="AJ40" s="28"/>
      <c r="AK40" s="34">
        <f t="shared" si="16"/>
        <v>1500</v>
      </c>
    </row>
    <row r="41" spans="1:37" ht="13.5" customHeight="1">
      <c r="A41" s="14">
        <v>6.2</v>
      </c>
      <c r="B41" s="16" t="s">
        <v>67</v>
      </c>
      <c r="C41" s="16" t="s">
        <v>10</v>
      </c>
      <c r="D41" s="16"/>
      <c r="E41" s="18" t="s">
        <v>7</v>
      </c>
      <c r="F41" s="18">
        <v>0</v>
      </c>
      <c r="G41" s="18">
        <v>0</v>
      </c>
      <c r="H41" s="18">
        <v>0</v>
      </c>
      <c r="I41" s="18">
        <v>0</v>
      </c>
      <c r="J41" s="18">
        <v>0</v>
      </c>
      <c r="K41" s="18">
        <v>0</v>
      </c>
      <c r="L41" s="18">
        <v>0</v>
      </c>
      <c r="M41" s="18">
        <v>0</v>
      </c>
      <c r="N41" s="18">
        <v>0</v>
      </c>
      <c r="O41" s="18">
        <v>0</v>
      </c>
      <c r="P41" s="18">
        <v>0</v>
      </c>
      <c r="Q41" s="18">
        <v>0</v>
      </c>
      <c r="R41" s="18">
        <v>0</v>
      </c>
      <c r="S41" s="18">
        <v>0</v>
      </c>
      <c r="T41" s="18">
        <v>0</v>
      </c>
      <c r="U41" s="18"/>
      <c r="V41" s="18">
        <v>0</v>
      </c>
      <c r="W41" s="18">
        <v>0</v>
      </c>
      <c r="X41" s="18">
        <v>0</v>
      </c>
      <c r="Y41" s="18">
        <v>0</v>
      </c>
      <c r="Z41" s="18">
        <v>0</v>
      </c>
      <c r="AA41" s="18"/>
      <c r="AB41" s="18"/>
      <c r="AC41" s="18">
        <v>0</v>
      </c>
      <c r="AD41" s="18">
        <v>0</v>
      </c>
      <c r="AE41" s="18">
        <v>0</v>
      </c>
      <c r="AF41" s="18">
        <v>0</v>
      </c>
      <c r="AG41" s="18">
        <v>35</v>
      </c>
      <c r="AH41" s="18">
        <f t="shared" si="17"/>
        <v>0</v>
      </c>
      <c r="AI41" s="19">
        <f t="shared" si="15"/>
        <v>0</v>
      </c>
      <c r="AJ41" s="28"/>
      <c r="AK41" s="34">
        <f t="shared" si="16"/>
        <v>0</v>
      </c>
    </row>
    <row r="42" spans="1:37" ht="13.5" customHeight="1">
      <c r="A42" s="14">
        <v>6.9</v>
      </c>
      <c r="B42" s="16" t="s">
        <v>69</v>
      </c>
      <c r="C42" s="16" t="s">
        <v>10</v>
      </c>
      <c r="D42" s="16" t="s">
        <v>70</v>
      </c>
      <c r="E42" s="18" t="s">
        <v>7</v>
      </c>
      <c r="F42" s="18">
        <v>3</v>
      </c>
      <c r="G42" s="18">
        <v>0</v>
      </c>
      <c r="H42" s="18">
        <v>0</v>
      </c>
      <c r="I42" s="18">
        <v>0</v>
      </c>
      <c r="J42" s="18">
        <v>0</v>
      </c>
      <c r="K42" s="18">
        <v>0</v>
      </c>
      <c r="L42" s="18">
        <v>0</v>
      </c>
      <c r="M42" s="18">
        <v>0</v>
      </c>
      <c r="N42" s="18">
        <v>0</v>
      </c>
      <c r="O42" s="18">
        <v>0</v>
      </c>
      <c r="P42" s="18">
        <v>0</v>
      </c>
      <c r="Q42" s="18">
        <v>0</v>
      </c>
      <c r="R42" s="18">
        <v>0</v>
      </c>
      <c r="S42" s="18">
        <v>0</v>
      </c>
      <c r="T42" s="18">
        <v>0</v>
      </c>
      <c r="U42" s="18"/>
      <c r="V42" s="18">
        <v>0</v>
      </c>
      <c r="W42" s="18">
        <v>0</v>
      </c>
      <c r="X42" s="18">
        <v>0</v>
      </c>
      <c r="Y42" s="18">
        <v>0</v>
      </c>
      <c r="Z42" s="18">
        <v>0</v>
      </c>
      <c r="AA42" s="18"/>
      <c r="AB42" s="18"/>
      <c r="AC42" s="18">
        <v>0</v>
      </c>
      <c r="AD42" s="18">
        <v>0</v>
      </c>
      <c r="AE42" s="18">
        <v>0</v>
      </c>
      <c r="AF42" s="18">
        <v>0</v>
      </c>
      <c r="AG42" s="18">
        <v>50</v>
      </c>
      <c r="AH42" s="18">
        <f t="shared" si="17"/>
        <v>3</v>
      </c>
      <c r="AI42" s="19">
        <f t="shared" si="15"/>
        <v>150</v>
      </c>
      <c r="AJ42" s="28"/>
      <c r="AK42" s="34">
        <f t="shared" ref="AK42:AK51" si="18">AI42*(100-AJ42)%</f>
        <v>150</v>
      </c>
    </row>
    <row r="43" spans="1:37" ht="99.75">
      <c r="A43" s="14">
        <v>7</v>
      </c>
      <c r="B43" s="32" t="s">
        <v>71</v>
      </c>
      <c r="C43" s="33" t="s">
        <v>72</v>
      </c>
      <c r="D43" s="16" t="s">
        <v>73</v>
      </c>
      <c r="E43" s="18" t="s">
        <v>7</v>
      </c>
      <c r="F43" s="18">
        <v>2</v>
      </c>
      <c r="G43" s="18">
        <v>0</v>
      </c>
      <c r="H43" s="18">
        <v>0</v>
      </c>
      <c r="I43" s="18">
        <v>0</v>
      </c>
      <c r="J43" s="18">
        <v>0</v>
      </c>
      <c r="K43" s="18">
        <v>0</v>
      </c>
      <c r="L43" s="18">
        <v>0</v>
      </c>
      <c r="M43" s="18">
        <v>0</v>
      </c>
      <c r="N43" s="18">
        <v>0</v>
      </c>
      <c r="O43" s="18">
        <v>0</v>
      </c>
      <c r="P43" s="18">
        <v>0</v>
      </c>
      <c r="Q43" s="18">
        <v>0</v>
      </c>
      <c r="R43" s="18">
        <v>0</v>
      </c>
      <c r="S43" s="18">
        <v>0</v>
      </c>
      <c r="T43" s="18">
        <v>0</v>
      </c>
      <c r="U43" s="18"/>
      <c r="V43" s="18">
        <v>0</v>
      </c>
      <c r="W43" s="18">
        <v>0</v>
      </c>
      <c r="X43" s="18">
        <v>0</v>
      </c>
      <c r="Y43" s="18">
        <v>0</v>
      </c>
      <c r="Z43" s="18">
        <v>0</v>
      </c>
      <c r="AA43" s="18"/>
      <c r="AB43" s="18"/>
      <c r="AC43" s="18">
        <v>0</v>
      </c>
      <c r="AD43" s="18">
        <v>0</v>
      </c>
      <c r="AE43" s="18">
        <v>0</v>
      </c>
      <c r="AF43" s="18">
        <v>0</v>
      </c>
      <c r="AG43" s="18">
        <v>350</v>
      </c>
      <c r="AH43" s="18">
        <f t="shared" si="17"/>
        <v>2</v>
      </c>
      <c r="AI43" s="19">
        <f t="shared" si="15"/>
        <v>700</v>
      </c>
      <c r="AJ43" s="28"/>
      <c r="AK43" s="34">
        <f t="shared" si="18"/>
        <v>700</v>
      </c>
    </row>
    <row r="44" spans="1:37" ht="71.25">
      <c r="A44" s="14">
        <v>7.1</v>
      </c>
      <c r="B44" s="25" t="s">
        <v>74</v>
      </c>
      <c r="C44" s="35" t="s">
        <v>10</v>
      </c>
      <c r="D44" s="16" t="s">
        <v>75</v>
      </c>
      <c r="E44" s="18" t="s">
        <v>7</v>
      </c>
      <c r="F44" s="18">
        <v>0</v>
      </c>
      <c r="G44" s="18">
        <v>0</v>
      </c>
      <c r="H44" s="18">
        <v>0</v>
      </c>
      <c r="I44" s="18">
        <v>0</v>
      </c>
      <c r="J44" s="18">
        <v>0</v>
      </c>
      <c r="K44" s="18">
        <v>0</v>
      </c>
      <c r="L44" s="18">
        <v>0</v>
      </c>
      <c r="M44" s="18">
        <v>0</v>
      </c>
      <c r="N44" s="18">
        <v>0</v>
      </c>
      <c r="O44" s="18">
        <v>0</v>
      </c>
      <c r="P44" s="18">
        <v>0</v>
      </c>
      <c r="Q44" s="18">
        <v>0</v>
      </c>
      <c r="R44" s="18">
        <v>0</v>
      </c>
      <c r="S44" s="18">
        <v>0</v>
      </c>
      <c r="T44" s="18">
        <v>0</v>
      </c>
      <c r="U44" s="18"/>
      <c r="V44" s="18">
        <v>0</v>
      </c>
      <c r="W44" s="18">
        <v>0</v>
      </c>
      <c r="X44" s="18">
        <v>0</v>
      </c>
      <c r="Y44" s="18">
        <v>0</v>
      </c>
      <c r="Z44" s="18">
        <v>0</v>
      </c>
      <c r="AA44" s="18"/>
      <c r="AB44" s="18"/>
      <c r="AC44" s="18">
        <v>0</v>
      </c>
      <c r="AD44" s="18">
        <v>0</v>
      </c>
      <c r="AE44" s="18">
        <v>0</v>
      </c>
      <c r="AF44" s="18">
        <v>0</v>
      </c>
      <c r="AG44" s="18">
        <v>70</v>
      </c>
      <c r="AH44" s="18">
        <f t="shared" si="17"/>
        <v>0</v>
      </c>
      <c r="AI44" s="19">
        <f t="shared" si="15"/>
        <v>0</v>
      </c>
      <c r="AJ44" s="28"/>
      <c r="AK44" s="34">
        <f t="shared" si="18"/>
        <v>0</v>
      </c>
    </row>
    <row r="45" spans="1:37" ht="71.25">
      <c r="A45" s="14">
        <v>7.2</v>
      </c>
      <c r="B45" s="25" t="s">
        <v>76</v>
      </c>
      <c r="C45" s="35" t="s">
        <v>10</v>
      </c>
      <c r="D45" s="16" t="s">
        <v>77</v>
      </c>
      <c r="E45" s="18" t="s">
        <v>7</v>
      </c>
      <c r="F45" s="18">
        <v>0</v>
      </c>
      <c r="G45" s="18">
        <v>0</v>
      </c>
      <c r="H45" s="18">
        <v>0</v>
      </c>
      <c r="I45" s="18">
        <v>0</v>
      </c>
      <c r="J45" s="18">
        <v>0</v>
      </c>
      <c r="K45" s="18">
        <v>0</v>
      </c>
      <c r="L45" s="18">
        <v>0</v>
      </c>
      <c r="M45" s="18">
        <v>0</v>
      </c>
      <c r="N45" s="18">
        <v>0</v>
      </c>
      <c r="O45" s="18">
        <v>0</v>
      </c>
      <c r="P45" s="18">
        <v>0</v>
      </c>
      <c r="Q45" s="18">
        <v>0</v>
      </c>
      <c r="R45" s="18">
        <v>0</v>
      </c>
      <c r="S45" s="18">
        <v>0</v>
      </c>
      <c r="T45" s="18">
        <v>0</v>
      </c>
      <c r="U45" s="18"/>
      <c r="V45" s="18">
        <v>0</v>
      </c>
      <c r="W45" s="18">
        <v>0</v>
      </c>
      <c r="X45" s="18">
        <v>0</v>
      </c>
      <c r="Y45" s="18">
        <v>0</v>
      </c>
      <c r="Z45" s="18">
        <v>0</v>
      </c>
      <c r="AA45" s="18"/>
      <c r="AB45" s="18"/>
      <c r="AC45" s="18">
        <v>0</v>
      </c>
      <c r="AD45" s="18">
        <v>0</v>
      </c>
      <c r="AE45" s="18">
        <v>0</v>
      </c>
      <c r="AF45" s="18">
        <v>0</v>
      </c>
      <c r="AG45" s="18">
        <v>70</v>
      </c>
      <c r="AH45" s="18">
        <f t="shared" si="17"/>
        <v>0</v>
      </c>
      <c r="AI45" s="19">
        <f t="shared" si="15"/>
        <v>0</v>
      </c>
      <c r="AJ45" s="28"/>
      <c r="AK45" s="34">
        <f t="shared" si="18"/>
        <v>0</v>
      </c>
    </row>
    <row r="46" spans="1:37" ht="13.5" customHeight="1">
      <c r="A46" s="14">
        <v>7.3</v>
      </c>
      <c r="B46" s="25" t="s">
        <v>78</v>
      </c>
      <c r="C46" s="35" t="s">
        <v>10</v>
      </c>
      <c r="D46" s="16"/>
      <c r="E46" s="18"/>
      <c r="F46" s="18">
        <v>0</v>
      </c>
      <c r="G46" s="18">
        <v>0</v>
      </c>
      <c r="H46" s="18">
        <v>0</v>
      </c>
      <c r="I46" s="18">
        <v>0</v>
      </c>
      <c r="J46" s="18">
        <v>0</v>
      </c>
      <c r="K46" s="18">
        <v>0</v>
      </c>
      <c r="L46" s="18">
        <v>0</v>
      </c>
      <c r="M46" s="18">
        <v>0</v>
      </c>
      <c r="N46" s="18">
        <v>0</v>
      </c>
      <c r="O46" s="18">
        <v>0</v>
      </c>
      <c r="P46" s="18">
        <v>0</v>
      </c>
      <c r="Q46" s="18">
        <v>0</v>
      </c>
      <c r="R46" s="18">
        <v>0</v>
      </c>
      <c r="S46" s="18">
        <v>0</v>
      </c>
      <c r="T46" s="18">
        <v>0</v>
      </c>
      <c r="U46" s="18"/>
      <c r="V46" s="18">
        <v>0</v>
      </c>
      <c r="W46" s="18">
        <v>0</v>
      </c>
      <c r="X46" s="18">
        <v>0</v>
      </c>
      <c r="Y46" s="18">
        <v>0</v>
      </c>
      <c r="Z46" s="18">
        <v>0</v>
      </c>
      <c r="AA46" s="18"/>
      <c r="AB46" s="18"/>
      <c r="AC46" s="18">
        <v>0</v>
      </c>
      <c r="AD46" s="18">
        <v>0</v>
      </c>
      <c r="AE46" s="18">
        <v>0</v>
      </c>
      <c r="AF46" s="18">
        <v>0</v>
      </c>
      <c r="AG46" s="18">
        <v>1200</v>
      </c>
      <c r="AH46" s="18">
        <f t="shared" si="17"/>
        <v>0</v>
      </c>
      <c r="AI46" s="19">
        <f t="shared" si="15"/>
        <v>0</v>
      </c>
      <c r="AJ46" s="28"/>
      <c r="AK46" s="34">
        <f t="shared" si="18"/>
        <v>0</v>
      </c>
    </row>
    <row r="47" spans="1:37" ht="53.25" customHeight="1">
      <c r="A47" s="14">
        <v>7.4</v>
      </c>
      <c r="B47" s="36" t="s">
        <v>79</v>
      </c>
      <c r="C47" s="16" t="s">
        <v>80</v>
      </c>
      <c r="D47" s="16"/>
      <c r="E47" s="18" t="s">
        <v>68</v>
      </c>
      <c r="F47" s="18">
        <v>0</v>
      </c>
      <c r="G47" s="18">
        <v>0</v>
      </c>
      <c r="H47" s="18">
        <v>0</v>
      </c>
      <c r="I47" s="18">
        <v>0</v>
      </c>
      <c r="J47" s="18">
        <v>0</v>
      </c>
      <c r="K47" s="18">
        <v>0</v>
      </c>
      <c r="L47" s="18">
        <v>0</v>
      </c>
      <c r="M47" s="18">
        <v>0</v>
      </c>
      <c r="N47" s="18">
        <v>0</v>
      </c>
      <c r="O47" s="18">
        <v>0</v>
      </c>
      <c r="P47" s="18">
        <v>0</v>
      </c>
      <c r="Q47" s="18">
        <v>0</v>
      </c>
      <c r="R47" s="18">
        <v>0</v>
      </c>
      <c r="S47" s="18">
        <v>0</v>
      </c>
      <c r="T47" s="18">
        <v>0</v>
      </c>
      <c r="U47" s="18"/>
      <c r="V47" s="18">
        <v>0</v>
      </c>
      <c r="W47" s="18">
        <v>0</v>
      </c>
      <c r="X47" s="18">
        <v>0</v>
      </c>
      <c r="Y47" s="18">
        <v>20</v>
      </c>
      <c r="Z47" s="18">
        <v>0</v>
      </c>
      <c r="AA47" s="18"/>
      <c r="AB47" s="18"/>
      <c r="AC47" s="18">
        <v>0</v>
      </c>
      <c r="AD47" s="18">
        <v>0</v>
      </c>
      <c r="AE47" s="18">
        <v>0</v>
      </c>
      <c r="AF47" s="18">
        <v>0</v>
      </c>
      <c r="AG47" s="18">
        <v>350</v>
      </c>
      <c r="AH47" s="18">
        <f t="shared" si="17"/>
        <v>20</v>
      </c>
      <c r="AI47" s="19">
        <f t="shared" si="15"/>
        <v>7000</v>
      </c>
      <c r="AJ47" s="28"/>
      <c r="AK47" s="34">
        <f t="shared" si="18"/>
        <v>7000</v>
      </c>
    </row>
    <row r="48" spans="1:37" ht="13.5" customHeight="1">
      <c r="A48" s="14">
        <v>7.5</v>
      </c>
      <c r="B48" s="16" t="s">
        <v>81</v>
      </c>
      <c r="C48" s="16" t="s">
        <v>10</v>
      </c>
      <c r="D48" s="16" t="s">
        <v>10</v>
      </c>
      <c r="E48" s="18" t="s">
        <v>7</v>
      </c>
      <c r="F48" s="18">
        <v>0</v>
      </c>
      <c r="G48" s="18">
        <v>0</v>
      </c>
      <c r="H48" s="18">
        <v>0</v>
      </c>
      <c r="I48" s="18">
        <v>0</v>
      </c>
      <c r="J48" s="18">
        <v>0</v>
      </c>
      <c r="K48" s="18">
        <v>0</v>
      </c>
      <c r="L48" s="18">
        <v>0</v>
      </c>
      <c r="M48" s="18">
        <v>0</v>
      </c>
      <c r="N48" s="18">
        <v>0</v>
      </c>
      <c r="O48" s="18">
        <v>0</v>
      </c>
      <c r="P48" s="18">
        <v>0</v>
      </c>
      <c r="Q48" s="18">
        <v>0</v>
      </c>
      <c r="R48" s="18">
        <v>0</v>
      </c>
      <c r="S48" s="18">
        <v>0</v>
      </c>
      <c r="T48" s="18">
        <v>0</v>
      </c>
      <c r="U48" s="18"/>
      <c r="V48" s="18">
        <v>0</v>
      </c>
      <c r="W48" s="18">
        <v>0</v>
      </c>
      <c r="X48" s="18">
        <v>0</v>
      </c>
      <c r="Y48" s="18">
        <v>1</v>
      </c>
      <c r="Z48" s="18">
        <v>0</v>
      </c>
      <c r="AA48" s="18"/>
      <c r="AB48" s="18"/>
      <c r="AC48" s="18">
        <v>0</v>
      </c>
      <c r="AD48" s="18">
        <v>0</v>
      </c>
      <c r="AE48" s="18">
        <v>0</v>
      </c>
      <c r="AF48" s="18">
        <v>0</v>
      </c>
      <c r="AG48" s="18">
        <v>1200</v>
      </c>
      <c r="AH48" s="18">
        <f t="shared" si="17"/>
        <v>1</v>
      </c>
      <c r="AI48" s="19">
        <f t="shared" si="15"/>
        <v>1200</v>
      </c>
      <c r="AJ48" s="28"/>
      <c r="AK48" s="34">
        <f t="shared" si="18"/>
        <v>1200</v>
      </c>
    </row>
    <row r="49" spans="1:37" ht="13.5" customHeight="1">
      <c r="A49" s="14">
        <v>7.6</v>
      </c>
      <c r="B49" s="16" t="s">
        <v>82</v>
      </c>
      <c r="C49" s="16" t="s">
        <v>10</v>
      </c>
      <c r="D49" s="16" t="s">
        <v>10</v>
      </c>
      <c r="E49" s="18" t="s">
        <v>7</v>
      </c>
      <c r="F49" s="18">
        <v>0</v>
      </c>
      <c r="G49" s="18">
        <v>0</v>
      </c>
      <c r="H49" s="18">
        <v>0</v>
      </c>
      <c r="I49" s="18">
        <v>0</v>
      </c>
      <c r="J49" s="18">
        <v>0</v>
      </c>
      <c r="K49" s="18">
        <v>0</v>
      </c>
      <c r="L49" s="18">
        <v>0</v>
      </c>
      <c r="M49" s="18">
        <v>0</v>
      </c>
      <c r="N49" s="18">
        <v>0</v>
      </c>
      <c r="O49" s="18">
        <v>0</v>
      </c>
      <c r="P49" s="18">
        <v>0</v>
      </c>
      <c r="Q49" s="18">
        <v>0</v>
      </c>
      <c r="R49" s="18">
        <v>0</v>
      </c>
      <c r="S49" s="18">
        <v>0</v>
      </c>
      <c r="T49" s="18">
        <v>0</v>
      </c>
      <c r="U49" s="18"/>
      <c r="V49" s="18">
        <v>0</v>
      </c>
      <c r="W49" s="18">
        <v>0</v>
      </c>
      <c r="X49" s="18">
        <v>0</v>
      </c>
      <c r="Y49" s="18">
        <v>0</v>
      </c>
      <c r="Z49" s="18">
        <v>0</v>
      </c>
      <c r="AA49" s="18"/>
      <c r="AB49" s="18"/>
      <c r="AC49" s="18">
        <v>0</v>
      </c>
      <c r="AD49" s="18">
        <v>0</v>
      </c>
      <c r="AE49" s="18">
        <v>0</v>
      </c>
      <c r="AF49" s="18">
        <v>0</v>
      </c>
      <c r="AG49" s="18">
        <v>3500</v>
      </c>
      <c r="AH49" s="18">
        <f t="shared" si="17"/>
        <v>0</v>
      </c>
      <c r="AI49" s="19">
        <f t="shared" si="15"/>
        <v>0</v>
      </c>
      <c r="AJ49" s="28"/>
      <c r="AK49" s="34">
        <f t="shared" si="18"/>
        <v>0</v>
      </c>
    </row>
    <row r="50" spans="1:37" ht="13.5" customHeight="1">
      <c r="A50" s="14">
        <v>7.7</v>
      </c>
      <c r="B50" s="36" t="s">
        <v>127</v>
      </c>
      <c r="C50" s="37" t="s">
        <v>128</v>
      </c>
      <c r="D50" s="36" t="s">
        <v>10</v>
      </c>
      <c r="E50" s="18" t="s">
        <v>7</v>
      </c>
      <c r="F50" s="18">
        <v>0</v>
      </c>
      <c r="G50" s="18">
        <v>0</v>
      </c>
      <c r="H50" s="18">
        <v>0</v>
      </c>
      <c r="I50" s="18">
        <v>0</v>
      </c>
      <c r="J50" s="18">
        <v>0</v>
      </c>
      <c r="K50" s="18">
        <v>0</v>
      </c>
      <c r="L50" s="18">
        <v>0</v>
      </c>
      <c r="M50" s="18">
        <v>0</v>
      </c>
      <c r="N50" s="18">
        <v>0</v>
      </c>
      <c r="O50" s="18">
        <v>0</v>
      </c>
      <c r="P50" s="18">
        <v>0</v>
      </c>
      <c r="Q50" s="18">
        <v>0</v>
      </c>
      <c r="R50" s="18">
        <v>0</v>
      </c>
      <c r="S50" s="18">
        <v>0</v>
      </c>
      <c r="T50" s="18">
        <v>0</v>
      </c>
      <c r="U50" s="18"/>
      <c r="V50" s="18">
        <v>0</v>
      </c>
      <c r="W50" s="18">
        <v>0</v>
      </c>
      <c r="X50" s="18">
        <v>0</v>
      </c>
      <c r="Y50" s="18">
        <v>0</v>
      </c>
      <c r="Z50" s="18">
        <v>0</v>
      </c>
      <c r="AA50" s="18"/>
      <c r="AB50" s="18"/>
      <c r="AC50" s="18">
        <v>0</v>
      </c>
      <c r="AD50" s="18">
        <v>0</v>
      </c>
      <c r="AE50" s="18">
        <v>0</v>
      </c>
      <c r="AF50" s="18">
        <v>0</v>
      </c>
      <c r="AG50" s="18">
        <v>12000</v>
      </c>
      <c r="AH50" s="18">
        <f t="shared" si="17"/>
        <v>0</v>
      </c>
      <c r="AI50" s="19">
        <f t="shared" si="15"/>
        <v>0</v>
      </c>
      <c r="AJ50" s="28"/>
      <c r="AK50" s="34">
        <f t="shared" si="18"/>
        <v>0</v>
      </c>
    </row>
    <row r="51" spans="1:37" ht="13.5" customHeight="1">
      <c r="A51" s="14">
        <v>7.8</v>
      </c>
      <c r="B51" s="38" t="s">
        <v>171</v>
      </c>
      <c r="C51" s="39"/>
      <c r="D51" s="38"/>
      <c r="E51" s="40" t="s">
        <v>68</v>
      </c>
      <c r="F51" s="40">
        <v>0</v>
      </c>
      <c r="G51" s="40">
        <v>0</v>
      </c>
      <c r="H51" s="40">
        <v>0</v>
      </c>
      <c r="I51" s="40">
        <v>0</v>
      </c>
      <c r="J51" s="40">
        <v>0</v>
      </c>
      <c r="K51" s="40">
        <v>0</v>
      </c>
      <c r="L51" s="40">
        <v>0</v>
      </c>
      <c r="M51" s="40">
        <v>0</v>
      </c>
      <c r="N51" s="40">
        <v>0</v>
      </c>
      <c r="O51" s="40">
        <v>0</v>
      </c>
      <c r="P51" s="40">
        <v>0</v>
      </c>
      <c r="Q51" s="40">
        <v>0</v>
      </c>
      <c r="R51" s="40">
        <v>0</v>
      </c>
      <c r="S51" s="40">
        <v>0</v>
      </c>
      <c r="T51" s="40">
        <v>0</v>
      </c>
      <c r="U51" s="40"/>
      <c r="V51" s="40">
        <v>0</v>
      </c>
      <c r="W51" s="40">
        <v>0</v>
      </c>
      <c r="X51" s="40">
        <v>0</v>
      </c>
      <c r="Y51" s="40">
        <v>0</v>
      </c>
      <c r="Z51" s="40">
        <v>0</v>
      </c>
      <c r="AA51" s="40"/>
      <c r="AB51" s="40"/>
      <c r="AC51" s="40">
        <v>0</v>
      </c>
      <c r="AD51" s="40">
        <v>0</v>
      </c>
      <c r="AE51" s="40">
        <v>0</v>
      </c>
      <c r="AF51" s="40">
        <v>0</v>
      </c>
      <c r="AG51" s="40">
        <v>450</v>
      </c>
      <c r="AH51" s="18">
        <f t="shared" si="17"/>
        <v>0</v>
      </c>
      <c r="AI51" s="19">
        <f t="shared" si="15"/>
        <v>0</v>
      </c>
      <c r="AJ51" s="28"/>
      <c r="AK51" s="34">
        <f t="shared" si="18"/>
        <v>0</v>
      </c>
    </row>
    <row r="52" spans="1:37" ht="95.25" customHeight="1">
      <c r="A52" s="14">
        <v>7.9</v>
      </c>
      <c r="B52" s="25" t="s">
        <v>83</v>
      </c>
      <c r="C52" s="25" t="s">
        <v>84</v>
      </c>
      <c r="D52" s="25" t="s">
        <v>85</v>
      </c>
      <c r="E52" s="41" t="s">
        <v>7</v>
      </c>
      <c r="F52" s="41">
        <v>0</v>
      </c>
      <c r="G52" s="41">
        <v>0</v>
      </c>
      <c r="H52" s="41">
        <v>0</v>
      </c>
      <c r="I52" s="41">
        <v>0</v>
      </c>
      <c r="J52" s="41">
        <v>0</v>
      </c>
      <c r="K52" s="41">
        <v>0</v>
      </c>
      <c r="L52" s="41">
        <v>0</v>
      </c>
      <c r="M52" s="41">
        <v>0</v>
      </c>
      <c r="N52" s="41">
        <v>0</v>
      </c>
      <c r="O52" s="41">
        <v>0</v>
      </c>
      <c r="P52" s="41">
        <v>0</v>
      </c>
      <c r="Q52" s="41">
        <v>0</v>
      </c>
      <c r="R52" s="41">
        <v>0</v>
      </c>
      <c r="S52" s="41">
        <v>0</v>
      </c>
      <c r="T52" s="41">
        <v>0</v>
      </c>
      <c r="U52" s="41"/>
      <c r="V52" s="41">
        <v>0</v>
      </c>
      <c r="W52" s="41">
        <v>0</v>
      </c>
      <c r="X52" s="41">
        <v>0</v>
      </c>
      <c r="Y52" s="41">
        <v>0</v>
      </c>
      <c r="Z52" s="41">
        <v>0</v>
      </c>
      <c r="AA52" s="41"/>
      <c r="AB52" s="41"/>
      <c r="AC52" s="41">
        <v>0</v>
      </c>
      <c r="AD52" s="41">
        <v>0</v>
      </c>
      <c r="AE52" s="41">
        <v>0</v>
      </c>
      <c r="AF52" s="41">
        <v>0</v>
      </c>
      <c r="AG52" s="41">
        <v>16000</v>
      </c>
      <c r="AH52" s="18">
        <f t="shared" si="17"/>
        <v>0</v>
      </c>
      <c r="AI52" s="42">
        <f t="shared" si="15"/>
        <v>0</v>
      </c>
      <c r="AJ52" s="28"/>
      <c r="AK52" s="34">
        <f t="shared" ref="AK52" si="19">AI52*(100-AJ52)%</f>
        <v>0</v>
      </c>
    </row>
    <row r="53" spans="1:37" ht="228">
      <c r="A53" s="14">
        <v>8.1999999999999993</v>
      </c>
      <c r="B53" s="36" t="s">
        <v>86</v>
      </c>
      <c r="C53" s="36" t="s">
        <v>87</v>
      </c>
      <c r="D53" s="36" t="s">
        <v>88</v>
      </c>
      <c r="E53" s="12" t="s">
        <v>7</v>
      </c>
      <c r="F53" s="12">
        <v>0</v>
      </c>
      <c r="G53" s="12">
        <v>0</v>
      </c>
      <c r="H53" s="12">
        <v>0</v>
      </c>
      <c r="I53" s="12">
        <v>0</v>
      </c>
      <c r="J53" s="12">
        <v>0</v>
      </c>
      <c r="K53" s="12">
        <v>0</v>
      </c>
      <c r="L53" s="12">
        <v>0</v>
      </c>
      <c r="M53" s="12">
        <v>0</v>
      </c>
      <c r="N53" s="12">
        <v>0</v>
      </c>
      <c r="O53" s="12">
        <v>0</v>
      </c>
      <c r="P53" s="12">
        <v>0</v>
      </c>
      <c r="Q53" s="12">
        <v>0</v>
      </c>
      <c r="R53" s="12">
        <v>0</v>
      </c>
      <c r="S53" s="12">
        <v>0</v>
      </c>
      <c r="T53" s="12">
        <v>0</v>
      </c>
      <c r="U53" s="12"/>
      <c r="V53" s="12">
        <v>0</v>
      </c>
      <c r="W53" s="12">
        <v>0</v>
      </c>
      <c r="X53" s="12">
        <v>0</v>
      </c>
      <c r="Y53" s="12">
        <v>0</v>
      </c>
      <c r="Z53" s="12">
        <v>0</v>
      </c>
      <c r="AA53" s="12"/>
      <c r="AB53" s="12"/>
      <c r="AC53" s="12">
        <v>0</v>
      </c>
      <c r="AD53" s="12">
        <v>0</v>
      </c>
      <c r="AE53" s="12">
        <v>0</v>
      </c>
      <c r="AF53" s="12">
        <v>0</v>
      </c>
      <c r="AG53" s="12">
        <v>20000</v>
      </c>
      <c r="AH53" s="18">
        <f t="shared" si="17"/>
        <v>0</v>
      </c>
      <c r="AI53" s="19">
        <f t="shared" si="15"/>
        <v>0</v>
      </c>
      <c r="AJ53" s="28"/>
      <c r="AK53" s="34">
        <f t="shared" ref="AK53:AK63" si="20">AI53*(100-AJ53)%</f>
        <v>0</v>
      </c>
    </row>
    <row r="54" spans="1:37" ht="186.75" customHeight="1">
      <c r="A54" s="14">
        <v>8.3000000000000007</v>
      </c>
      <c r="B54" s="32" t="s">
        <v>89</v>
      </c>
      <c r="C54" s="33" t="s">
        <v>90</v>
      </c>
      <c r="D54" s="32" t="s">
        <v>91</v>
      </c>
      <c r="E54" s="40" t="s">
        <v>7</v>
      </c>
      <c r="F54" s="40" t="s">
        <v>10</v>
      </c>
      <c r="G54" s="40">
        <v>0</v>
      </c>
      <c r="H54" s="40">
        <v>0</v>
      </c>
      <c r="I54" s="40">
        <v>0</v>
      </c>
      <c r="J54" s="40">
        <v>0</v>
      </c>
      <c r="K54" s="40">
        <v>0</v>
      </c>
      <c r="L54" s="40">
        <v>0</v>
      </c>
      <c r="M54" s="40">
        <v>0</v>
      </c>
      <c r="N54" s="40">
        <v>0</v>
      </c>
      <c r="O54" s="40">
        <v>0</v>
      </c>
      <c r="P54" s="40">
        <v>0</v>
      </c>
      <c r="Q54" s="40">
        <v>0</v>
      </c>
      <c r="R54" s="40">
        <v>0</v>
      </c>
      <c r="S54" s="40">
        <v>0</v>
      </c>
      <c r="T54" s="40">
        <v>0</v>
      </c>
      <c r="U54" s="40"/>
      <c r="V54" s="40">
        <v>0</v>
      </c>
      <c r="W54" s="40">
        <v>0</v>
      </c>
      <c r="X54" s="40">
        <v>0</v>
      </c>
      <c r="Y54" s="40">
        <v>0</v>
      </c>
      <c r="Z54" s="40">
        <v>0</v>
      </c>
      <c r="AA54" s="40"/>
      <c r="AB54" s="40"/>
      <c r="AC54" s="40">
        <v>0</v>
      </c>
      <c r="AD54" s="40">
        <v>0</v>
      </c>
      <c r="AE54" s="40">
        <v>0</v>
      </c>
      <c r="AF54" s="40">
        <v>0</v>
      </c>
      <c r="AG54" s="40">
        <v>20000</v>
      </c>
      <c r="AH54" s="18">
        <f t="shared" si="17"/>
        <v>0</v>
      </c>
      <c r="AI54" s="19">
        <f t="shared" si="15"/>
        <v>0</v>
      </c>
      <c r="AJ54" s="28"/>
      <c r="AK54" s="34">
        <f t="shared" si="20"/>
        <v>0</v>
      </c>
    </row>
    <row r="55" spans="1:37" ht="13.5" customHeight="1">
      <c r="A55" s="14">
        <v>8.5</v>
      </c>
      <c r="B55" s="16" t="s">
        <v>92</v>
      </c>
      <c r="C55" s="43" t="s">
        <v>10</v>
      </c>
      <c r="D55" s="43" t="s">
        <v>93</v>
      </c>
      <c r="E55" s="18" t="s">
        <v>7</v>
      </c>
      <c r="F55" s="18">
        <v>0</v>
      </c>
      <c r="G55" s="18">
        <v>0</v>
      </c>
      <c r="H55" s="18">
        <v>0</v>
      </c>
      <c r="I55" s="18">
        <v>0</v>
      </c>
      <c r="J55" s="18">
        <v>0</v>
      </c>
      <c r="K55" s="18">
        <v>0</v>
      </c>
      <c r="L55" s="18">
        <v>0</v>
      </c>
      <c r="M55" s="18">
        <v>0</v>
      </c>
      <c r="N55" s="18">
        <v>0</v>
      </c>
      <c r="O55" s="18">
        <v>0</v>
      </c>
      <c r="P55" s="18">
        <v>0</v>
      </c>
      <c r="Q55" s="18">
        <v>0</v>
      </c>
      <c r="R55" s="18">
        <v>0</v>
      </c>
      <c r="S55" s="18">
        <v>0</v>
      </c>
      <c r="T55" s="18">
        <v>0</v>
      </c>
      <c r="U55" s="18"/>
      <c r="V55" s="18">
        <v>0</v>
      </c>
      <c r="W55" s="18">
        <v>0</v>
      </c>
      <c r="X55" s="18">
        <v>0</v>
      </c>
      <c r="Y55" s="18">
        <v>1</v>
      </c>
      <c r="Z55" s="18">
        <v>0</v>
      </c>
      <c r="AA55" s="18"/>
      <c r="AB55" s="18"/>
      <c r="AC55" s="18">
        <v>0</v>
      </c>
      <c r="AD55" s="18">
        <v>0</v>
      </c>
      <c r="AE55" s="18">
        <v>0</v>
      </c>
      <c r="AF55" s="18">
        <v>0</v>
      </c>
      <c r="AG55" s="18">
        <v>1800</v>
      </c>
      <c r="AH55" s="18">
        <f t="shared" si="17"/>
        <v>1</v>
      </c>
      <c r="AI55" s="19">
        <f t="shared" si="15"/>
        <v>1800</v>
      </c>
      <c r="AJ55" s="28"/>
      <c r="AK55" s="34">
        <f t="shared" si="20"/>
        <v>1800</v>
      </c>
    </row>
    <row r="56" spans="1:37" ht="13.5" customHeight="1">
      <c r="A56" s="14">
        <v>8.6999999999999993</v>
      </c>
      <c r="B56" s="16" t="s">
        <v>168</v>
      </c>
      <c r="C56" s="16" t="s">
        <v>10</v>
      </c>
      <c r="D56" s="16" t="s">
        <v>10</v>
      </c>
      <c r="E56" s="18" t="s">
        <v>7</v>
      </c>
      <c r="F56" s="18">
        <v>0</v>
      </c>
      <c r="G56" s="18">
        <v>0</v>
      </c>
      <c r="H56" s="18">
        <v>0</v>
      </c>
      <c r="I56" s="18">
        <v>0</v>
      </c>
      <c r="J56" s="18">
        <v>0</v>
      </c>
      <c r="K56" s="18">
        <v>0</v>
      </c>
      <c r="L56" s="18">
        <v>0</v>
      </c>
      <c r="M56" s="18">
        <v>0</v>
      </c>
      <c r="N56" s="18">
        <v>0</v>
      </c>
      <c r="O56" s="18">
        <v>0</v>
      </c>
      <c r="P56" s="18">
        <v>0</v>
      </c>
      <c r="Q56" s="18">
        <v>0</v>
      </c>
      <c r="R56" s="18">
        <v>0</v>
      </c>
      <c r="S56" s="18">
        <v>0</v>
      </c>
      <c r="T56" s="18">
        <v>0</v>
      </c>
      <c r="U56" s="18"/>
      <c r="V56" s="18">
        <v>0</v>
      </c>
      <c r="W56" s="18">
        <v>0</v>
      </c>
      <c r="X56" s="18">
        <v>0</v>
      </c>
      <c r="Y56" s="18">
        <v>0</v>
      </c>
      <c r="Z56" s="18">
        <v>0</v>
      </c>
      <c r="AA56" s="18"/>
      <c r="AB56" s="18"/>
      <c r="AC56" s="18">
        <v>0</v>
      </c>
      <c r="AD56" s="18">
        <v>0</v>
      </c>
      <c r="AE56" s="18">
        <v>0</v>
      </c>
      <c r="AF56" s="18">
        <v>0</v>
      </c>
      <c r="AG56" s="18">
        <v>1900</v>
      </c>
      <c r="AH56" s="18">
        <f t="shared" si="17"/>
        <v>0</v>
      </c>
      <c r="AI56" s="19">
        <f t="shared" si="15"/>
        <v>0</v>
      </c>
      <c r="AJ56" s="28"/>
      <c r="AK56" s="34">
        <f t="shared" si="20"/>
        <v>0</v>
      </c>
    </row>
    <row r="57" spans="1:37" ht="127.5" customHeight="1">
      <c r="A57" s="14">
        <v>8.8000000000000007</v>
      </c>
      <c r="B57" s="16" t="s">
        <v>94</v>
      </c>
      <c r="C57" s="16" t="s">
        <v>95</v>
      </c>
      <c r="D57" s="16" t="s">
        <v>96</v>
      </c>
      <c r="E57" s="18" t="s">
        <v>7</v>
      </c>
      <c r="F57" s="18">
        <v>0</v>
      </c>
      <c r="G57" s="18">
        <v>0</v>
      </c>
      <c r="H57" s="18">
        <v>0</v>
      </c>
      <c r="I57" s="18">
        <v>0</v>
      </c>
      <c r="J57" s="18">
        <v>0</v>
      </c>
      <c r="K57" s="18">
        <v>0</v>
      </c>
      <c r="L57" s="18">
        <v>0</v>
      </c>
      <c r="M57" s="18">
        <v>0</v>
      </c>
      <c r="N57" s="18">
        <v>0</v>
      </c>
      <c r="O57" s="18">
        <v>0</v>
      </c>
      <c r="P57" s="18">
        <v>0</v>
      </c>
      <c r="Q57" s="18">
        <v>0</v>
      </c>
      <c r="R57" s="18">
        <v>0</v>
      </c>
      <c r="S57" s="18">
        <v>0</v>
      </c>
      <c r="T57" s="18">
        <v>0</v>
      </c>
      <c r="U57" s="18"/>
      <c r="V57" s="18">
        <v>0</v>
      </c>
      <c r="W57" s="18">
        <v>0</v>
      </c>
      <c r="X57" s="18">
        <v>0</v>
      </c>
      <c r="Y57" s="18">
        <v>0</v>
      </c>
      <c r="Z57" s="18">
        <v>0</v>
      </c>
      <c r="AA57" s="18"/>
      <c r="AB57" s="18"/>
      <c r="AC57" s="18">
        <v>0</v>
      </c>
      <c r="AD57" s="18">
        <v>0</v>
      </c>
      <c r="AE57" s="18">
        <v>0</v>
      </c>
      <c r="AF57" s="18">
        <v>0</v>
      </c>
      <c r="AG57" s="18">
        <v>1200</v>
      </c>
      <c r="AH57" s="18">
        <f t="shared" si="17"/>
        <v>0</v>
      </c>
      <c r="AI57" s="19">
        <f t="shared" si="15"/>
        <v>0</v>
      </c>
      <c r="AJ57" s="28"/>
      <c r="AK57" s="34">
        <f t="shared" si="20"/>
        <v>0</v>
      </c>
    </row>
    <row r="58" spans="1:37" ht="13.5" customHeight="1">
      <c r="A58" s="14">
        <v>8.9</v>
      </c>
      <c r="B58" s="16" t="s">
        <v>97</v>
      </c>
      <c r="C58" s="16"/>
      <c r="D58" s="16"/>
      <c r="E58" s="18" t="s">
        <v>7</v>
      </c>
      <c r="F58" s="18">
        <v>0</v>
      </c>
      <c r="G58" s="18">
        <v>0</v>
      </c>
      <c r="H58" s="18">
        <v>0</v>
      </c>
      <c r="I58" s="18">
        <v>0</v>
      </c>
      <c r="J58" s="18">
        <v>0</v>
      </c>
      <c r="K58" s="18">
        <v>0</v>
      </c>
      <c r="L58" s="18">
        <v>0</v>
      </c>
      <c r="M58" s="18">
        <v>0</v>
      </c>
      <c r="N58" s="18">
        <v>0</v>
      </c>
      <c r="O58" s="18">
        <v>0</v>
      </c>
      <c r="P58" s="18">
        <v>0</v>
      </c>
      <c r="Q58" s="18">
        <v>0</v>
      </c>
      <c r="R58" s="18">
        <v>0</v>
      </c>
      <c r="S58" s="18">
        <v>0</v>
      </c>
      <c r="T58" s="18">
        <v>0</v>
      </c>
      <c r="U58" s="18"/>
      <c r="V58" s="18">
        <v>0</v>
      </c>
      <c r="W58" s="18">
        <v>0</v>
      </c>
      <c r="X58" s="18">
        <v>0</v>
      </c>
      <c r="Y58" s="18">
        <v>0</v>
      </c>
      <c r="Z58" s="18">
        <v>0</v>
      </c>
      <c r="AA58" s="18"/>
      <c r="AB58" s="18"/>
      <c r="AC58" s="18">
        <v>0</v>
      </c>
      <c r="AD58" s="18">
        <v>0</v>
      </c>
      <c r="AE58" s="18">
        <v>0</v>
      </c>
      <c r="AF58" s="18">
        <v>0</v>
      </c>
      <c r="AG58" s="18">
        <v>2000</v>
      </c>
      <c r="AH58" s="18">
        <f t="shared" si="17"/>
        <v>0</v>
      </c>
      <c r="AI58" s="19">
        <f t="shared" si="15"/>
        <v>0</v>
      </c>
      <c r="AJ58" s="28"/>
      <c r="AK58" s="34">
        <f t="shared" si="20"/>
        <v>0</v>
      </c>
    </row>
    <row r="59" spans="1:37" ht="13.5" customHeight="1">
      <c r="A59" s="14">
        <v>9</v>
      </c>
      <c r="B59" s="21" t="s">
        <v>98</v>
      </c>
      <c r="C59" s="16" t="s">
        <v>10</v>
      </c>
      <c r="D59" s="16" t="s">
        <v>10</v>
      </c>
      <c r="E59" s="18" t="s">
        <v>7</v>
      </c>
      <c r="F59" s="18">
        <v>0</v>
      </c>
      <c r="G59" s="18">
        <v>0</v>
      </c>
      <c r="H59" s="18">
        <v>0</v>
      </c>
      <c r="I59" s="18">
        <v>0</v>
      </c>
      <c r="J59" s="18">
        <v>0</v>
      </c>
      <c r="K59" s="18">
        <v>0</v>
      </c>
      <c r="L59" s="18">
        <v>0</v>
      </c>
      <c r="M59" s="18">
        <v>0</v>
      </c>
      <c r="N59" s="18">
        <v>0</v>
      </c>
      <c r="O59" s="18">
        <v>0</v>
      </c>
      <c r="P59" s="18">
        <v>0</v>
      </c>
      <c r="Q59" s="18">
        <v>0</v>
      </c>
      <c r="R59" s="18">
        <v>0</v>
      </c>
      <c r="S59" s="18">
        <v>0</v>
      </c>
      <c r="T59" s="18">
        <v>0</v>
      </c>
      <c r="U59" s="18"/>
      <c r="V59" s="18">
        <v>0</v>
      </c>
      <c r="W59" s="18">
        <v>0</v>
      </c>
      <c r="X59" s="18">
        <v>0</v>
      </c>
      <c r="Y59" s="18">
        <v>0</v>
      </c>
      <c r="Z59" s="18">
        <v>0</v>
      </c>
      <c r="AA59" s="18"/>
      <c r="AB59" s="18"/>
      <c r="AC59" s="18">
        <v>0</v>
      </c>
      <c r="AD59" s="18">
        <v>0</v>
      </c>
      <c r="AE59" s="18">
        <v>0</v>
      </c>
      <c r="AF59" s="18">
        <v>0</v>
      </c>
      <c r="AG59" s="18">
        <v>4500</v>
      </c>
      <c r="AH59" s="18">
        <f t="shared" si="17"/>
        <v>0</v>
      </c>
      <c r="AI59" s="19">
        <f t="shared" si="15"/>
        <v>0</v>
      </c>
      <c r="AJ59" s="28"/>
      <c r="AK59" s="34">
        <f t="shared" si="20"/>
        <v>0</v>
      </c>
    </row>
    <row r="60" spans="1:37" ht="13.5" customHeight="1">
      <c r="A60" s="14">
        <v>9.1</v>
      </c>
      <c r="B60" s="21" t="s">
        <v>99</v>
      </c>
      <c r="C60" s="16" t="s">
        <v>10</v>
      </c>
      <c r="D60" s="16" t="s">
        <v>10</v>
      </c>
      <c r="E60" s="18" t="s">
        <v>7</v>
      </c>
      <c r="F60" s="18">
        <v>1</v>
      </c>
      <c r="G60" s="18">
        <v>0</v>
      </c>
      <c r="H60" s="18">
        <v>0</v>
      </c>
      <c r="I60" s="18">
        <v>0</v>
      </c>
      <c r="J60" s="18">
        <v>0</v>
      </c>
      <c r="K60" s="18">
        <v>0</v>
      </c>
      <c r="L60" s="18">
        <v>0</v>
      </c>
      <c r="M60" s="18">
        <v>0</v>
      </c>
      <c r="N60" s="18">
        <v>0</v>
      </c>
      <c r="O60" s="18">
        <v>0</v>
      </c>
      <c r="P60" s="18">
        <v>0</v>
      </c>
      <c r="Q60" s="18">
        <v>0</v>
      </c>
      <c r="R60" s="18">
        <v>0</v>
      </c>
      <c r="S60" s="18">
        <v>0</v>
      </c>
      <c r="T60" s="18">
        <v>0</v>
      </c>
      <c r="U60" s="18"/>
      <c r="V60" s="18">
        <v>0</v>
      </c>
      <c r="W60" s="18">
        <v>0</v>
      </c>
      <c r="X60" s="18">
        <v>0</v>
      </c>
      <c r="Y60" s="18">
        <v>0</v>
      </c>
      <c r="Z60" s="18">
        <v>0</v>
      </c>
      <c r="AA60" s="18"/>
      <c r="AB60" s="18"/>
      <c r="AC60" s="18">
        <v>0</v>
      </c>
      <c r="AD60" s="18">
        <v>0</v>
      </c>
      <c r="AE60" s="18">
        <v>0</v>
      </c>
      <c r="AF60" s="18">
        <v>0</v>
      </c>
      <c r="AG60" s="18">
        <v>2200</v>
      </c>
      <c r="AH60" s="18">
        <f t="shared" si="17"/>
        <v>1</v>
      </c>
      <c r="AI60" s="19">
        <f t="shared" si="15"/>
        <v>2200</v>
      </c>
      <c r="AJ60" s="28"/>
      <c r="AK60" s="34">
        <f t="shared" si="20"/>
        <v>2200</v>
      </c>
    </row>
    <row r="61" spans="1:37" ht="13.5" customHeight="1">
      <c r="A61" s="14">
        <v>9.2000000000000099</v>
      </c>
      <c r="B61" s="21" t="s">
        <v>100</v>
      </c>
      <c r="C61" s="16" t="s">
        <v>10</v>
      </c>
      <c r="D61" s="16" t="s">
        <v>10</v>
      </c>
      <c r="E61" s="18" t="s">
        <v>7</v>
      </c>
      <c r="F61" s="18">
        <v>0</v>
      </c>
      <c r="G61" s="18">
        <v>0</v>
      </c>
      <c r="H61" s="18">
        <v>0</v>
      </c>
      <c r="I61" s="18">
        <v>0</v>
      </c>
      <c r="J61" s="18">
        <v>0</v>
      </c>
      <c r="K61" s="18">
        <v>0</v>
      </c>
      <c r="L61" s="18">
        <v>0</v>
      </c>
      <c r="M61" s="18">
        <v>0</v>
      </c>
      <c r="N61" s="18">
        <v>0</v>
      </c>
      <c r="O61" s="18">
        <v>0</v>
      </c>
      <c r="P61" s="18">
        <v>0</v>
      </c>
      <c r="Q61" s="18">
        <v>0</v>
      </c>
      <c r="R61" s="18">
        <v>0</v>
      </c>
      <c r="S61" s="18">
        <v>0</v>
      </c>
      <c r="T61" s="18">
        <v>0</v>
      </c>
      <c r="U61" s="18"/>
      <c r="V61" s="18">
        <v>0</v>
      </c>
      <c r="W61" s="18">
        <v>0</v>
      </c>
      <c r="X61" s="18">
        <v>0</v>
      </c>
      <c r="Y61" s="18">
        <v>0</v>
      </c>
      <c r="Z61" s="18">
        <v>0</v>
      </c>
      <c r="AA61" s="18"/>
      <c r="AB61" s="18"/>
      <c r="AC61" s="18">
        <v>0</v>
      </c>
      <c r="AD61" s="18">
        <v>0</v>
      </c>
      <c r="AE61" s="18">
        <v>0</v>
      </c>
      <c r="AF61" s="18">
        <v>0</v>
      </c>
      <c r="AG61" s="18">
        <v>2500</v>
      </c>
      <c r="AH61" s="18">
        <f t="shared" si="17"/>
        <v>0</v>
      </c>
      <c r="AI61" s="19">
        <f t="shared" si="15"/>
        <v>0</v>
      </c>
      <c r="AJ61" s="28"/>
      <c r="AK61" s="34">
        <f t="shared" si="20"/>
        <v>0</v>
      </c>
    </row>
    <row r="62" spans="1:37" ht="71.25">
      <c r="A62" s="14">
        <v>9.3000000000000096</v>
      </c>
      <c r="B62" s="21" t="s">
        <v>134</v>
      </c>
      <c r="C62" s="16" t="s">
        <v>10</v>
      </c>
      <c r="D62" s="16" t="s">
        <v>10</v>
      </c>
      <c r="E62" s="18" t="s">
        <v>7</v>
      </c>
      <c r="F62" s="18">
        <v>0</v>
      </c>
      <c r="G62" s="18">
        <v>1</v>
      </c>
      <c r="H62" s="18">
        <v>1</v>
      </c>
      <c r="I62" s="18">
        <v>1</v>
      </c>
      <c r="J62" s="18">
        <v>1</v>
      </c>
      <c r="K62" s="18">
        <v>1</v>
      </c>
      <c r="L62" s="18">
        <v>1</v>
      </c>
      <c r="M62" s="18">
        <v>1</v>
      </c>
      <c r="N62" s="18">
        <v>1</v>
      </c>
      <c r="O62" s="18">
        <v>1</v>
      </c>
      <c r="P62" s="18">
        <v>1</v>
      </c>
      <c r="Q62" s="18">
        <v>1</v>
      </c>
      <c r="R62" s="18">
        <v>1</v>
      </c>
      <c r="S62" s="18">
        <v>1</v>
      </c>
      <c r="T62" s="18">
        <v>1</v>
      </c>
      <c r="U62" s="18"/>
      <c r="V62" s="18">
        <v>1</v>
      </c>
      <c r="W62" s="18">
        <v>1</v>
      </c>
      <c r="X62" s="18">
        <v>1</v>
      </c>
      <c r="Y62" s="18">
        <v>1</v>
      </c>
      <c r="Z62" s="18">
        <v>1</v>
      </c>
      <c r="AA62" s="18"/>
      <c r="AB62" s="18"/>
      <c r="AC62" s="18">
        <v>1</v>
      </c>
      <c r="AD62" s="18">
        <v>1</v>
      </c>
      <c r="AE62" s="18">
        <v>1</v>
      </c>
      <c r="AF62" s="18">
        <v>1</v>
      </c>
      <c r="AG62" s="18">
        <v>3500</v>
      </c>
      <c r="AH62" s="18">
        <f t="shared" si="17"/>
        <v>23</v>
      </c>
      <c r="AI62" s="19">
        <f t="shared" si="15"/>
        <v>80500</v>
      </c>
      <c r="AJ62" s="28"/>
      <c r="AK62" s="34">
        <f t="shared" si="20"/>
        <v>80500</v>
      </c>
    </row>
    <row r="63" spans="1:37" ht="71.25">
      <c r="A63" s="14">
        <v>9.4</v>
      </c>
      <c r="B63" s="21" t="s">
        <v>135</v>
      </c>
      <c r="C63" s="16" t="s">
        <v>10</v>
      </c>
      <c r="D63" s="16" t="s">
        <v>10</v>
      </c>
      <c r="E63" s="18" t="s">
        <v>7</v>
      </c>
      <c r="F63" s="18">
        <v>0</v>
      </c>
      <c r="G63" s="18">
        <v>0</v>
      </c>
      <c r="H63" s="18">
        <v>0</v>
      </c>
      <c r="I63" s="18">
        <v>0</v>
      </c>
      <c r="J63" s="18">
        <v>0</v>
      </c>
      <c r="K63" s="18">
        <v>0</v>
      </c>
      <c r="L63" s="18">
        <v>0</v>
      </c>
      <c r="M63" s="18">
        <v>0</v>
      </c>
      <c r="N63" s="18">
        <v>0</v>
      </c>
      <c r="O63" s="18">
        <v>0</v>
      </c>
      <c r="P63" s="18">
        <v>0</v>
      </c>
      <c r="Q63" s="18">
        <v>0</v>
      </c>
      <c r="R63" s="18">
        <v>0</v>
      </c>
      <c r="S63" s="18">
        <v>0</v>
      </c>
      <c r="T63" s="18">
        <v>0</v>
      </c>
      <c r="U63" s="18"/>
      <c r="V63" s="18">
        <v>0</v>
      </c>
      <c r="W63" s="18">
        <v>0</v>
      </c>
      <c r="X63" s="18">
        <v>0</v>
      </c>
      <c r="Y63" s="18">
        <v>0</v>
      </c>
      <c r="Z63" s="18">
        <v>0</v>
      </c>
      <c r="AA63" s="18"/>
      <c r="AB63" s="18"/>
      <c r="AC63" s="18">
        <v>0</v>
      </c>
      <c r="AD63" s="18">
        <v>0</v>
      </c>
      <c r="AE63" s="18">
        <v>0</v>
      </c>
      <c r="AF63" s="18">
        <v>0</v>
      </c>
      <c r="AG63" s="18">
        <v>10000</v>
      </c>
      <c r="AH63" s="18">
        <f t="shared" si="17"/>
        <v>0</v>
      </c>
      <c r="AI63" s="19">
        <f t="shared" si="15"/>
        <v>0</v>
      </c>
      <c r="AJ63" s="28"/>
      <c r="AK63" s="34">
        <f t="shared" si="20"/>
        <v>0</v>
      </c>
    </row>
    <row r="64" spans="1:37" ht="13.5" customHeight="1">
      <c r="A64" s="3"/>
      <c r="B64" s="82" t="s">
        <v>101</v>
      </c>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4"/>
    </row>
    <row r="65" spans="1:37" s="2" customFormat="1" ht="14.25">
      <c r="A65" s="44">
        <v>10.1</v>
      </c>
      <c r="B65" s="45" t="s">
        <v>102</v>
      </c>
      <c r="C65" s="46" t="s">
        <v>160</v>
      </c>
      <c r="D65" s="46" t="s">
        <v>160</v>
      </c>
      <c r="E65" s="31" t="s">
        <v>103</v>
      </c>
      <c r="F65" s="31">
        <v>0</v>
      </c>
      <c r="G65" s="31">
        <v>0</v>
      </c>
      <c r="H65" s="31">
        <v>0</v>
      </c>
      <c r="I65" s="31">
        <v>0</v>
      </c>
      <c r="J65" s="31">
        <v>0</v>
      </c>
      <c r="K65" s="31">
        <v>0</v>
      </c>
      <c r="L65" s="31">
        <v>0</v>
      </c>
      <c r="M65" s="31">
        <v>0</v>
      </c>
      <c r="N65" s="31">
        <v>0</v>
      </c>
      <c r="O65" s="31">
        <v>0</v>
      </c>
      <c r="P65" s="31">
        <v>0</v>
      </c>
      <c r="Q65" s="31">
        <v>0</v>
      </c>
      <c r="R65" s="31">
        <v>0</v>
      </c>
      <c r="S65" s="31">
        <v>0</v>
      </c>
      <c r="T65" s="31">
        <v>0</v>
      </c>
      <c r="U65" s="31"/>
      <c r="V65" s="31">
        <v>0</v>
      </c>
      <c r="W65" s="31">
        <v>0</v>
      </c>
      <c r="X65" s="31">
        <v>0</v>
      </c>
      <c r="Y65" s="31">
        <v>0</v>
      </c>
      <c r="Z65" s="31">
        <v>0</v>
      </c>
      <c r="AA65" s="31"/>
      <c r="AB65" s="31"/>
      <c r="AC65" s="31">
        <v>0</v>
      </c>
      <c r="AD65" s="31">
        <v>0</v>
      </c>
      <c r="AE65" s="31">
        <v>0</v>
      </c>
      <c r="AF65" s="31">
        <v>0</v>
      </c>
      <c r="AG65" s="31">
        <v>600</v>
      </c>
      <c r="AH65" s="31">
        <f>SUM(F65:AF65)</f>
        <v>0</v>
      </c>
      <c r="AI65" s="47">
        <f t="shared" ref="AI65:AI68" si="21">AH65*AG65</f>
        <v>0</v>
      </c>
      <c r="AJ65" s="48"/>
      <c r="AK65" s="49">
        <f t="shared" ref="AK65:AK67" si="22">AI65*(100-AJ65)%</f>
        <v>0</v>
      </c>
    </row>
    <row r="66" spans="1:37" s="2" customFormat="1" ht="14.25">
      <c r="A66" s="44">
        <v>10.199999999999999</v>
      </c>
      <c r="B66" s="46" t="s">
        <v>104</v>
      </c>
      <c r="C66" s="46"/>
      <c r="D66" s="46" t="s">
        <v>165</v>
      </c>
      <c r="E66" s="31" t="s">
        <v>103</v>
      </c>
      <c r="F66" s="31">
        <v>0</v>
      </c>
      <c r="G66" s="31">
        <v>0</v>
      </c>
      <c r="H66" s="31">
        <v>0</v>
      </c>
      <c r="I66" s="31">
        <v>0</v>
      </c>
      <c r="J66" s="31">
        <v>0</v>
      </c>
      <c r="K66" s="31">
        <v>0</v>
      </c>
      <c r="L66" s="31">
        <v>0</v>
      </c>
      <c r="M66" s="31">
        <v>0</v>
      </c>
      <c r="N66" s="31">
        <v>0</v>
      </c>
      <c r="O66" s="31">
        <v>0</v>
      </c>
      <c r="P66" s="31">
        <v>0</v>
      </c>
      <c r="Q66" s="31">
        <v>0</v>
      </c>
      <c r="R66" s="31">
        <v>0</v>
      </c>
      <c r="S66" s="31">
        <v>0</v>
      </c>
      <c r="T66" s="31">
        <v>0</v>
      </c>
      <c r="U66" s="31"/>
      <c r="V66" s="31">
        <v>0</v>
      </c>
      <c r="W66" s="31">
        <v>0</v>
      </c>
      <c r="X66" s="31">
        <v>0</v>
      </c>
      <c r="Y66" s="31">
        <v>0</v>
      </c>
      <c r="Z66" s="31">
        <v>0</v>
      </c>
      <c r="AA66" s="31"/>
      <c r="AB66" s="31"/>
      <c r="AC66" s="31">
        <v>0</v>
      </c>
      <c r="AD66" s="31">
        <v>0</v>
      </c>
      <c r="AE66" s="31">
        <v>0</v>
      </c>
      <c r="AF66" s="31">
        <v>0</v>
      </c>
      <c r="AG66" s="31">
        <v>1000</v>
      </c>
      <c r="AH66" s="31">
        <f t="shared" ref="AH66:AH68" si="23">SUM(F66:AF66)</f>
        <v>0</v>
      </c>
      <c r="AI66" s="47">
        <f t="shared" si="21"/>
        <v>0</v>
      </c>
      <c r="AJ66" s="48"/>
      <c r="AK66" s="49">
        <f t="shared" si="22"/>
        <v>0</v>
      </c>
    </row>
    <row r="67" spans="1:37" s="2" customFormat="1" ht="14.25">
      <c r="A67" s="44">
        <v>10.3</v>
      </c>
      <c r="B67" s="46" t="s">
        <v>105</v>
      </c>
      <c r="C67" s="46"/>
      <c r="D67" s="46" t="s">
        <v>164</v>
      </c>
      <c r="E67" s="31" t="s">
        <v>7</v>
      </c>
      <c r="F67" s="31">
        <v>1</v>
      </c>
      <c r="G67" s="31">
        <v>0</v>
      </c>
      <c r="H67" s="31">
        <v>0</v>
      </c>
      <c r="I67" s="31">
        <v>0</v>
      </c>
      <c r="J67" s="31">
        <v>0</v>
      </c>
      <c r="K67" s="31">
        <v>0</v>
      </c>
      <c r="L67" s="31">
        <v>0</v>
      </c>
      <c r="M67" s="31">
        <v>0</v>
      </c>
      <c r="N67" s="31">
        <v>0</v>
      </c>
      <c r="O67" s="31">
        <v>0</v>
      </c>
      <c r="P67" s="31">
        <v>0</v>
      </c>
      <c r="Q67" s="31">
        <v>0</v>
      </c>
      <c r="R67" s="31">
        <v>0</v>
      </c>
      <c r="S67" s="31">
        <v>0</v>
      </c>
      <c r="T67" s="31">
        <v>0</v>
      </c>
      <c r="U67" s="31"/>
      <c r="V67" s="31">
        <v>0</v>
      </c>
      <c r="W67" s="31">
        <v>0</v>
      </c>
      <c r="X67" s="31">
        <v>0</v>
      </c>
      <c r="Y67" s="31">
        <v>0</v>
      </c>
      <c r="Z67" s="31">
        <v>0</v>
      </c>
      <c r="AA67" s="31"/>
      <c r="AB67" s="31"/>
      <c r="AC67" s="31">
        <v>0</v>
      </c>
      <c r="AD67" s="31">
        <v>0</v>
      </c>
      <c r="AE67" s="31">
        <v>0</v>
      </c>
      <c r="AF67" s="31">
        <v>0</v>
      </c>
      <c r="AG67" s="31">
        <v>1800</v>
      </c>
      <c r="AH67" s="31">
        <f t="shared" si="23"/>
        <v>1</v>
      </c>
      <c r="AI67" s="47">
        <f t="shared" si="21"/>
        <v>1800</v>
      </c>
      <c r="AJ67" s="48"/>
      <c r="AK67" s="49">
        <f t="shared" si="22"/>
        <v>1800</v>
      </c>
    </row>
    <row r="68" spans="1:37" s="2" customFormat="1" ht="14.25">
      <c r="A68" s="44">
        <v>10.4</v>
      </c>
      <c r="B68" s="46" t="s">
        <v>106</v>
      </c>
      <c r="C68" s="46"/>
      <c r="D68" s="46" t="s">
        <v>166</v>
      </c>
      <c r="E68" s="31" t="s">
        <v>103</v>
      </c>
      <c r="F68" s="31">
        <v>0</v>
      </c>
      <c r="G68" s="31">
        <v>1</v>
      </c>
      <c r="H68" s="31">
        <v>1</v>
      </c>
      <c r="I68" s="31">
        <v>1</v>
      </c>
      <c r="J68" s="31">
        <v>1</v>
      </c>
      <c r="K68" s="31">
        <v>1</v>
      </c>
      <c r="L68" s="31">
        <v>1</v>
      </c>
      <c r="M68" s="31">
        <v>1</v>
      </c>
      <c r="N68" s="31">
        <v>1</v>
      </c>
      <c r="O68" s="31">
        <v>1</v>
      </c>
      <c r="P68" s="31">
        <v>1</v>
      </c>
      <c r="Q68" s="31">
        <v>1</v>
      </c>
      <c r="R68" s="31">
        <v>1</v>
      </c>
      <c r="S68" s="31">
        <v>1</v>
      </c>
      <c r="T68" s="31">
        <v>1</v>
      </c>
      <c r="U68" s="31"/>
      <c r="V68" s="31">
        <v>1</v>
      </c>
      <c r="W68" s="31">
        <v>1</v>
      </c>
      <c r="X68" s="31">
        <v>1</v>
      </c>
      <c r="Y68" s="31">
        <v>1</v>
      </c>
      <c r="Z68" s="31">
        <v>1</v>
      </c>
      <c r="AA68" s="31"/>
      <c r="AB68" s="31"/>
      <c r="AC68" s="31">
        <v>1</v>
      </c>
      <c r="AD68" s="31">
        <v>1</v>
      </c>
      <c r="AE68" s="31">
        <v>1</v>
      </c>
      <c r="AF68" s="31">
        <v>1</v>
      </c>
      <c r="AG68" s="31">
        <v>2000</v>
      </c>
      <c r="AH68" s="31">
        <f t="shared" si="23"/>
        <v>23</v>
      </c>
      <c r="AI68" s="47">
        <f t="shared" si="21"/>
        <v>46000</v>
      </c>
      <c r="AJ68" s="48"/>
      <c r="AK68" s="49">
        <f t="shared" ref="AK68" si="24">AI68*(100-AJ68)%</f>
        <v>46000</v>
      </c>
    </row>
    <row r="69" spans="1:37" ht="13.5" customHeight="1">
      <c r="A69" s="3"/>
      <c r="B69" s="82" t="s">
        <v>107</v>
      </c>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4"/>
    </row>
    <row r="70" spans="1:37" ht="13.5" customHeight="1">
      <c r="A70" s="14">
        <v>11</v>
      </c>
      <c r="B70" s="16" t="s">
        <v>108</v>
      </c>
      <c r="C70" s="16"/>
      <c r="D70" s="16"/>
      <c r="E70" s="18" t="s">
        <v>7</v>
      </c>
      <c r="F70" s="18">
        <v>0</v>
      </c>
      <c r="G70" s="18">
        <v>0</v>
      </c>
      <c r="H70" s="18">
        <v>0</v>
      </c>
      <c r="I70" s="18">
        <v>0</v>
      </c>
      <c r="J70" s="18">
        <v>0</v>
      </c>
      <c r="K70" s="18">
        <v>0</v>
      </c>
      <c r="L70" s="18">
        <v>0</v>
      </c>
      <c r="M70" s="18">
        <v>0</v>
      </c>
      <c r="N70" s="18">
        <v>0</v>
      </c>
      <c r="O70" s="18">
        <v>0</v>
      </c>
      <c r="P70" s="18">
        <v>0</v>
      </c>
      <c r="Q70" s="18">
        <v>0</v>
      </c>
      <c r="R70" s="18">
        <v>0</v>
      </c>
      <c r="S70" s="18">
        <v>0</v>
      </c>
      <c r="T70" s="18">
        <v>0</v>
      </c>
      <c r="U70" s="18">
        <v>2</v>
      </c>
      <c r="V70" s="18">
        <v>0</v>
      </c>
      <c r="W70" s="18">
        <v>0</v>
      </c>
      <c r="X70" s="18">
        <v>0</v>
      </c>
      <c r="Y70" s="18">
        <v>0</v>
      </c>
      <c r="Z70" s="18">
        <v>0</v>
      </c>
      <c r="AA70" s="18">
        <v>2</v>
      </c>
      <c r="AB70" s="18">
        <v>2</v>
      </c>
      <c r="AC70" s="18">
        <v>0</v>
      </c>
      <c r="AD70" s="18">
        <v>0</v>
      </c>
      <c r="AE70" s="18">
        <v>0</v>
      </c>
      <c r="AF70" s="18">
        <v>0</v>
      </c>
      <c r="AG70" s="18">
        <v>300</v>
      </c>
      <c r="AH70" s="18">
        <f>SUM(F70:AF70)</f>
        <v>6</v>
      </c>
      <c r="AI70" s="19">
        <f t="shared" ref="AI70:AI72" si="25">AH70*AG70</f>
        <v>1800</v>
      </c>
      <c r="AJ70" s="28"/>
      <c r="AK70" s="34">
        <f t="shared" ref="AK70:AK83" si="26">AI70*(100-AJ70)%</f>
        <v>1800</v>
      </c>
    </row>
    <row r="71" spans="1:37" ht="42.75">
      <c r="A71" s="14">
        <v>11.1</v>
      </c>
      <c r="B71" s="16" t="s">
        <v>109</v>
      </c>
      <c r="C71" s="16" t="s">
        <v>123</v>
      </c>
      <c r="D71" s="14"/>
      <c r="E71" s="18" t="s">
        <v>7</v>
      </c>
      <c r="F71" s="18">
        <v>0</v>
      </c>
      <c r="G71" s="18">
        <v>0</v>
      </c>
      <c r="H71" s="18">
        <v>0</v>
      </c>
      <c r="I71" s="18">
        <v>0</v>
      </c>
      <c r="J71" s="18">
        <v>0</v>
      </c>
      <c r="K71" s="18">
        <v>0</v>
      </c>
      <c r="L71" s="18">
        <v>0</v>
      </c>
      <c r="M71" s="18">
        <v>0</v>
      </c>
      <c r="N71" s="18">
        <v>0</v>
      </c>
      <c r="O71" s="18">
        <v>0</v>
      </c>
      <c r="P71" s="18">
        <v>0</v>
      </c>
      <c r="Q71" s="18">
        <v>0</v>
      </c>
      <c r="R71" s="18">
        <v>0</v>
      </c>
      <c r="S71" s="18">
        <v>0</v>
      </c>
      <c r="T71" s="18">
        <v>0</v>
      </c>
      <c r="U71" s="18">
        <v>1</v>
      </c>
      <c r="V71" s="18">
        <v>0</v>
      </c>
      <c r="W71" s="18">
        <v>0</v>
      </c>
      <c r="X71" s="18">
        <v>0</v>
      </c>
      <c r="Y71" s="18">
        <v>1</v>
      </c>
      <c r="Z71" s="18">
        <v>0</v>
      </c>
      <c r="AA71" s="18">
        <v>1</v>
      </c>
      <c r="AB71" s="18">
        <v>1</v>
      </c>
      <c r="AC71" s="18">
        <v>0</v>
      </c>
      <c r="AD71" s="18">
        <v>0</v>
      </c>
      <c r="AE71" s="18">
        <v>0</v>
      </c>
      <c r="AF71" s="18">
        <v>0</v>
      </c>
      <c r="AG71" s="18">
        <v>12000</v>
      </c>
      <c r="AH71" s="18">
        <f t="shared" ref="AH71:AH83" si="27">SUM(F71:AF71)</f>
        <v>4</v>
      </c>
      <c r="AI71" s="19">
        <f t="shared" si="25"/>
        <v>48000</v>
      </c>
      <c r="AJ71" s="28"/>
      <c r="AK71" s="34">
        <f t="shared" si="26"/>
        <v>48000</v>
      </c>
    </row>
    <row r="72" spans="1:37" ht="13.5" customHeight="1">
      <c r="A72" s="14">
        <v>11.2</v>
      </c>
      <c r="B72" s="16" t="s">
        <v>143</v>
      </c>
      <c r="C72" s="16" t="s">
        <v>144</v>
      </c>
      <c r="D72" s="14"/>
      <c r="E72" s="18" t="s">
        <v>7</v>
      </c>
      <c r="F72" s="18">
        <v>0</v>
      </c>
      <c r="G72" s="18">
        <v>0</v>
      </c>
      <c r="H72" s="18">
        <v>0</v>
      </c>
      <c r="I72" s="18">
        <v>0</v>
      </c>
      <c r="J72" s="18">
        <v>0</v>
      </c>
      <c r="K72" s="18">
        <v>2</v>
      </c>
      <c r="L72" s="18">
        <v>0</v>
      </c>
      <c r="M72" s="18">
        <v>2</v>
      </c>
      <c r="N72" s="18">
        <v>0</v>
      </c>
      <c r="O72" s="18">
        <v>0</v>
      </c>
      <c r="P72" s="18">
        <v>0</v>
      </c>
      <c r="Q72" s="18">
        <v>0</v>
      </c>
      <c r="R72" s="18">
        <v>0</v>
      </c>
      <c r="S72" s="18">
        <v>0</v>
      </c>
      <c r="T72" s="18">
        <v>0</v>
      </c>
      <c r="U72" s="18"/>
      <c r="V72" s="18">
        <v>0</v>
      </c>
      <c r="W72" s="18">
        <v>0</v>
      </c>
      <c r="X72" s="18">
        <v>0</v>
      </c>
      <c r="Y72" s="18">
        <v>0</v>
      </c>
      <c r="Z72" s="18">
        <v>0</v>
      </c>
      <c r="AA72" s="18"/>
      <c r="AB72" s="18"/>
      <c r="AC72" s="18">
        <v>0</v>
      </c>
      <c r="AD72" s="18">
        <v>0</v>
      </c>
      <c r="AE72" s="18">
        <v>0</v>
      </c>
      <c r="AF72" s="18">
        <v>0</v>
      </c>
      <c r="AG72" s="18">
        <v>1500</v>
      </c>
      <c r="AH72" s="18">
        <f t="shared" si="27"/>
        <v>4</v>
      </c>
      <c r="AI72" s="19">
        <f t="shared" si="25"/>
        <v>6000</v>
      </c>
      <c r="AJ72" s="28"/>
      <c r="AK72" s="34">
        <f t="shared" si="26"/>
        <v>6000</v>
      </c>
    </row>
    <row r="73" spans="1:37" ht="13.5" customHeight="1">
      <c r="A73" s="14">
        <v>11.3</v>
      </c>
      <c r="B73" s="16" t="s">
        <v>110</v>
      </c>
      <c r="C73" s="16" t="s">
        <v>144</v>
      </c>
      <c r="D73" s="14" t="s">
        <v>10</v>
      </c>
      <c r="E73" s="18" t="s">
        <v>7</v>
      </c>
      <c r="F73" s="18">
        <v>0</v>
      </c>
      <c r="G73" s="18">
        <v>0</v>
      </c>
      <c r="H73" s="18">
        <v>0</v>
      </c>
      <c r="I73" s="18">
        <v>0</v>
      </c>
      <c r="J73" s="18">
        <v>0</v>
      </c>
      <c r="K73" s="18">
        <v>0</v>
      </c>
      <c r="L73" s="18">
        <v>0</v>
      </c>
      <c r="M73" s="18">
        <v>0</v>
      </c>
      <c r="N73" s="18">
        <v>0</v>
      </c>
      <c r="O73" s="18">
        <v>0</v>
      </c>
      <c r="P73" s="18">
        <v>0</v>
      </c>
      <c r="Q73" s="18">
        <v>0</v>
      </c>
      <c r="R73" s="18">
        <v>0</v>
      </c>
      <c r="S73" s="18">
        <v>0</v>
      </c>
      <c r="T73" s="18">
        <v>0</v>
      </c>
      <c r="U73" s="18"/>
      <c r="V73" s="18">
        <v>0</v>
      </c>
      <c r="W73" s="18">
        <v>0</v>
      </c>
      <c r="X73" s="18">
        <v>0</v>
      </c>
      <c r="Y73" s="18">
        <v>0</v>
      </c>
      <c r="Z73" s="18">
        <v>0</v>
      </c>
      <c r="AA73" s="18"/>
      <c r="AB73" s="18"/>
      <c r="AC73" s="18">
        <v>0</v>
      </c>
      <c r="AD73" s="18">
        <v>0</v>
      </c>
      <c r="AE73" s="18">
        <v>0</v>
      </c>
      <c r="AF73" s="18">
        <v>0</v>
      </c>
      <c r="AG73" s="18">
        <v>1000</v>
      </c>
      <c r="AH73" s="18">
        <f t="shared" si="27"/>
        <v>0</v>
      </c>
      <c r="AI73" s="19">
        <f t="shared" ref="AI73:AI83" si="28">AH73*AG73</f>
        <v>0</v>
      </c>
      <c r="AJ73" s="28"/>
      <c r="AK73" s="34">
        <f t="shared" si="26"/>
        <v>0</v>
      </c>
    </row>
    <row r="74" spans="1:37" ht="13.5" customHeight="1">
      <c r="A74" s="14">
        <v>11.4</v>
      </c>
      <c r="B74" s="16" t="s">
        <v>111</v>
      </c>
      <c r="C74" s="16" t="s">
        <v>142</v>
      </c>
      <c r="D74" s="16" t="s">
        <v>10</v>
      </c>
      <c r="E74" s="18" t="s">
        <v>7</v>
      </c>
      <c r="F74" s="18">
        <v>0</v>
      </c>
      <c r="G74" s="18">
        <v>1</v>
      </c>
      <c r="H74" s="18">
        <v>1</v>
      </c>
      <c r="I74" s="18">
        <v>1</v>
      </c>
      <c r="J74" s="18">
        <v>1</v>
      </c>
      <c r="K74" s="18">
        <v>1</v>
      </c>
      <c r="L74" s="18">
        <v>1</v>
      </c>
      <c r="M74" s="18">
        <v>1</v>
      </c>
      <c r="N74" s="18">
        <v>1</v>
      </c>
      <c r="O74" s="18">
        <v>1</v>
      </c>
      <c r="P74" s="18">
        <v>1</v>
      </c>
      <c r="Q74" s="18">
        <v>1</v>
      </c>
      <c r="R74" s="18">
        <v>1</v>
      </c>
      <c r="S74" s="18">
        <v>1</v>
      </c>
      <c r="T74" s="18">
        <v>1</v>
      </c>
      <c r="U74" s="18"/>
      <c r="V74" s="18">
        <v>1</v>
      </c>
      <c r="W74" s="18">
        <v>1</v>
      </c>
      <c r="X74" s="18">
        <v>1</v>
      </c>
      <c r="Y74" s="18">
        <v>1</v>
      </c>
      <c r="Z74" s="18">
        <v>1</v>
      </c>
      <c r="AA74" s="18"/>
      <c r="AB74" s="18"/>
      <c r="AC74" s="18">
        <v>1</v>
      </c>
      <c r="AD74" s="18">
        <v>1</v>
      </c>
      <c r="AE74" s="18">
        <v>1</v>
      </c>
      <c r="AF74" s="18">
        <v>1</v>
      </c>
      <c r="AG74" s="18">
        <v>280</v>
      </c>
      <c r="AH74" s="18">
        <f t="shared" si="27"/>
        <v>23</v>
      </c>
      <c r="AI74" s="19">
        <f t="shared" si="28"/>
        <v>6440</v>
      </c>
      <c r="AJ74" s="28"/>
      <c r="AK74" s="34">
        <f t="shared" si="26"/>
        <v>6440</v>
      </c>
    </row>
    <row r="75" spans="1:37" ht="13.5" customHeight="1">
      <c r="A75" s="14">
        <v>11.5</v>
      </c>
      <c r="B75" s="50" t="s">
        <v>112</v>
      </c>
      <c r="C75" s="50" t="s">
        <v>10</v>
      </c>
      <c r="D75" s="50" t="s">
        <v>10</v>
      </c>
      <c r="E75" s="51" t="s">
        <v>7</v>
      </c>
      <c r="F75" s="51">
        <v>0</v>
      </c>
      <c r="G75" s="51">
        <v>0</v>
      </c>
      <c r="H75" s="51">
        <v>0</v>
      </c>
      <c r="I75" s="51">
        <v>0</v>
      </c>
      <c r="J75" s="51">
        <v>0</v>
      </c>
      <c r="K75" s="51">
        <v>0</v>
      </c>
      <c r="L75" s="51">
        <v>0</v>
      </c>
      <c r="M75" s="51">
        <v>0</v>
      </c>
      <c r="N75" s="51">
        <v>0</v>
      </c>
      <c r="O75" s="51">
        <v>0</v>
      </c>
      <c r="P75" s="51">
        <v>0</v>
      </c>
      <c r="Q75" s="51">
        <v>0</v>
      </c>
      <c r="R75" s="51">
        <v>0</v>
      </c>
      <c r="S75" s="51">
        <v>0</v>
      </c>
      <c r="T75" s="51">
        <v>0</v>
      </c>
      <c r="U75" s="51"/>
      <c r="V75" s="51">
        <v>0</v>
      </c>
      <c r="W75" s="51">
        <v>0</v>
      </c>
      <c r="X75" s="51">
        <v>0</v>
      </c>
      <c r="Y75" s="51">
        <v>0</v>
      </c>
      <c r="Z75" s="51">
        <v>0</v>
      </c>
      <c r="AA75" s="51"/>
      <c r="AB75" s="51"/>
      <c r="AC75" s="51">
        <v>0</v>
      </c>
      <c r="AD75" s="51">
        <v>0</v>
      </c>
      <c r="AE75" s="51">
        <v>0</v>
      </c>
      <c r="AF75" s="51">
        <v>0</v>
      </c>
      <c r="AG75" s="51">
        <v>1500</v>
      </c>
      <c r="AH75" s="18">
        <f t="shared" si="27"/>
        <v>0</v>
      </c>
      <c r="AI75" s="19">
        <f t="shared" si="28"/>
        <v>0</v>
      </c>
      <c r="AJ75" s="28"/>
      <c r="AK75" s="34">
        <f t="shared" si="26"/>
        <v>0</v>
      </c>
    </row>
    <row r="76" spans="1:37" ht="13.5" customHeight="1">
      <c r="A76" s="14">
        <v>11.6</v>
      </c>
      <c r="B76" s="50" t="s">
        <v>113</v>
      </c>
      <c r="C76" s="50" t="s">
        <v>145</v>
      </c>
      <c r="D76" s="50" t="s">
        <v>10</v>
      </c>
      <c r="E76" s="51" t="s">
        <v>7</v>
      </c>
      <c r="F76" s="51">
        <v>0</v>
      </c>
      <c r="G76" s="51">
        <v>0</v>
      </c>
      <c r="H76" s="51">
        <v>0</v>
      </c>
      <c r="I76" s="51">
        <v>0</v>
      </c>
      <c r="J76" s="51">
        <v>0</v>
      </c>
      <c r="K76" s="51">
        <v>0</v>
      </c>
      <c r="L76" s="51">
        <v>0</v>
      </c>
      <c r="M76" s="51">
        <v>0</v>
      </c>
      <c r="N76" s="51">
        <v>0</v>
      </c>
      <c r="O76" s="51">
        <v>0</v>
      </c>
      <c r="P76" s="51">
        <v>0</v>
      </c>
      <c r="Q76" s="51">
        <v>0</v>
      </c>
      <c r="R76" s="51">
        <v>0</v>
      </c>
      <c r="S76" s="51">
        <v>0</v>
      </c>
      <c r="T76" s="51">
        <v>0</v>
      </c>
      <c r="U76" s="51"/>
      <c r="V76" s="51">
        <v>0</v>
      </c>
      <c r="W76" s="51">
        <v>0</v>
      </c>
      <c r="X76" s="51">
        <v>0</v>
      </c>
      <c r="Y76" s="51">
        <v>0</v>
      </c>
      <c r="Z76" s="51">
        <v>0</v>
      </c>
      <c r="AA76" s="51"/>
      <c r="AB76" s="51"/>
      <c r="AC76" s="51">
        <v>0</v>
      </c>
      <c r="AD76" s="51">
        <v>0</v>
      </c>
      <c r="AE76" s="51">
        <v>0</v>
      </c>
      <c r="AF76" s="51">
        <v>0</v>
      </c>
      <c r="AG76" s="51">
        <v>400</v>
      </c>
      <c r="AH76" s="18">
        <f t="shared" si="27"/>
        <v>0</v>
      </c>
      <c r="AI76" s="19">
        <f t="shared" si="28"/>
        <v>0</v>
      </c>
      <c r="AJ76" s="28"/>
      <c r="AK76" s="34">
        <f t="shared" si="26"/>
        <v>0</v>
      </c>
    </row>
    <row r="77" spans="1:37" ht="13.5" customHeight="1">
      <c r="A77" s="14">
        <v>11.7</v>
      </c>
      <c r="B77" s="50" t="s">
        <v>114</v>
      </c>
      <c r="C77" s="50" t="s">
        <v>10</v>
      </c>
      <c r="D77" s="50" t="s">
        <v>10</v>
      </c>
      <c r="E77" s="51" t="s">
        <v>7</v>
      </c>
      <c r="F77" s="51">
        <v>0</v>
      </c>
      <c r="G77" s="51">
        <v>0</v>
      </c>
      <c r="H77" s="51">
        <v>0</v>
      </c>
      <c r="I77" s="51">
        <v>0</v>
      </c>
      <c r="J77" s="51">
        <v>0</v>
      </c>
      <c r="K77" s="51">
        <v>0</v>
      </c>
      <c r="L77" s="51">
        <v>0</v>
      </c>
      <c r="M77" s="51">
        <v>0</v>
      </c>
      <c r="N77" s="51">
        <v>0</v>
      </c>
      <c r="O77" s="51">
        <v>0</v>
      </c>
      <c r="P77" s="51">
        <v>0</v>
      </c>
      <c r="Q77" s="51">
        <v>0</v>
      </c>
      <c r="R77" s="51">
        <v>0</v>
      </c>
      <c r="S77" s="51">
        <v>0</v>
      </c>
      <c r="T77" s="51">
        <v>0</v>
      </c>
      <c r="U77" s="51"/>
      <c r="V77" s="51">
        <v>0</v>
      </c>
      <c r="W77" s="51">
        <v>0</v>
      </c>
      <c r="X77" s="51">
        <v>0</v>
      </c>
      <c r="Y77" s="51">
        <v>0</v>
      </c>
      <c r="Z77" s="51">
        <v>0</v>
      </c>
      <c r="AA77" s="51"/>
      <c r="AB77" s="51"/>
      <c r="AC77" s="51">
        <v>0</v>
      </c>
      <c r="AD77" s="51">
        <v>0</v>
      </c>
      <c r="AE77" s="51">
        <v>0</v>
      </c>
      <c r="AF77" s="51">
        <v>0</v>
      </c>
      <c r="AG77" s="51">
        <v>1400</v>
      </c>
      <c r="AH77" s="18">
        <f t="shared" si="27"/>
        <v>0</v>
      </c>
      <c r="AI77" s="19">
        <f t="shared" si="28"/>
        <v>0</v>
      </c>
      <c r="AJ77" s="28"/>
      <c r="AK77" s="34">
        <f t="shared" si="26"/>
        <v>0</v>
      </c>
    </row>
    <row r="78" spans="1:37" ht="13.5" customHeight="1">
      <c r="A78" s="14">
        <v>11.8</v>
      </c>
      <c r="B78" s="16" t="s">
        <v>115</v>
      </c>
      <c r="C78" s="16" t="s">
        <v>146</v>
      </c>
      <c r="D78" s="16" t="s">
        <v>10</v>
      </c>
      <c r="E78" s="52" t="s">
        <v>7</v>
      </c>
      <c r="F78" s="52">
        <v>0</v>
      </c>
      <c r="G78" s="52">
        <v>1</v>
      </c>
      <c r="H78" s="52">
        <v>1</v>
      </c>
      <c r="I78" s="52">
        <v>1</v>
      </c>
      <c r="J78" s="52">
        <v>1</v>
      </c>
      <c r="K78" s="52">
        <v>1</v>
      </c>
      <c r="L78" s="52">
        <v>1</v>
      </c>
      <c r="M78" s="52">
        <v>1</v>
      </c>
      <c r="N78" s="52">
        <v>1</v>
      </c>
      <c r="O78" s="52">
        <v>1</v>
      </c>
      <c r="P78" s="52">
        <v>1</v>
      </c>
      <c r="Q78" s="52">
        <v>1</v>
      </c>
      <c r="R78" s="52">
        <v>1</v>
      </c>
      <c r="S78" s="52">
        <v>1</v>
      </c>
      <c r="T78" s="52">
        <v>1</v>
      </c>
      <c r="U78" s="52"/>
      <c r="V78" s="52">
        <v>1</v>
      </c>
      <c r="W78" s="52">
        <v>1</v>
      </c>
      <c r="X78" s="52">
        <v>1</v>
      </c>
      <c r="Y78" s="52">
        <v>1</v>
      </c>
      <c r="Z78" s="52">
        <v>1</v>
      </c>
      <c r="AA78" s="52"/>
      <c r="AB78" s="52"/>
      <c r="AC78" s="52">
        <v>1</v>
      </c>
      <c r="AD78" s="52">
        <v>1</v>
      </c>
      <c r="AE78" s="52">
        <v>1</v>
      </c>
      <c r="AF78" s="52">
        <v>1</v>
      </c>
      <c r="AG78" s="52">
        <v>1200</v>
      </c>
      <c r="AH78" s="18">
        <f t="shared" si="27"/>
        <v>23</v>
      </c>
      <c r="AI78" s="20">
        <f t="shared" si="28"/>
        <v>27600</v>
      </c>
      <c r="AJ78" s="28"/>
      <c r="AK78" s="34">
        <f t="shared" si="26"/>
        <v>27600</v>
      </c>
    </row>
    <row r="79" spans="1:37" ht="13.5" customHeight="1">
      <c r="A79" s="14">
        <v>11.9</v>
      </c>
      <c r="B79" s="16" t="s">
        <v>116</v>
      </c>
      <c r="C79" s="16" t="s">
        <v>10</v>
      </c>
      <c r="D79" s="16" t="s">
        <v>10</v>
      </c>
      <c r="E79" s="52" t="s">
        <v>7</v>
      </c>
      <c r="F79" s="52">
        <v>0</v>
      </c>
      <c r="G79" s="52">
        <v>10</v>
      </c>
      <c r="H79" s="52">
        <v>10</v>
      </c>
      <c r="I79" s="52">
        <v>10</v>
      </c>
      <c r="J79" s="52">
        <v>10</v>
      </c>
      <c r="K79" s="52">
        <v>30</v>
      </c>
      <c r="L79" s="52">
        <v>10</v>
      </c>
      <c r="M79" s="52">
        <v>30</v>
      </c>
      <c r="N79" s="52">
        <v>10</v>
      </c>
      <c r="O79" s="52">
        <v>10</v>
      </c>
      <c r="P79" s="52">
        <v>10</v>
      </c>
      <c r="Q79" s="52">
        <v>10</v>
      </c>
      <c r="R79" s="52">
        <v>10</v>
      </c>
      <c r="S79" s="52">
        <v>10</v>
      </c>
      <c r="T79" s="52">
        <v>10</v>
      </c>
      <c r="U79" s="52"/>
      <c r="V79" s="52">
        <v>10</v>
      </c>
      <c r="W79" s="52">
        <v>10</v>
      </c>
      <c r="X79" s="52">
        <v>10</v>
      </c>
      <c r="Y79" s="52">
        <v>30</v>
      </c>
      <c r="Z79" s="52">
        <v>10</v>
      </c>
      <c r="AA79" s="52"/>
      <c r="AB79" s="52"/>
      <c r="AC79" s="52">
        <v>10</v>
      </c>
      <c r="AD79" s="52">
        <v>10</v>
      </c>
      <c r="AE79" s="52">
        <v>10</v>
      </c>
      <c r="AF79" s="52">
        <v>10</v>
      </c>
      <c r="AG79" s="52">
        <v>20</v>
      </c>
      <c r="AH79" s="18">
        <f t="shared" si="27"/>
        <v>290</v>
      </c>
      <c r="AI79" s="20">
        <f t="shared" si="28"/>
        <v>5800</v>
      </c>
      <c r="AJ79" s="28"/>
      <c r="AK79" s="34">
        <f t="shared" si="26"/>
        <v>5800</v>
      </c>
    </row>
    <row r="80" spans="1:37" ht="13.5" customHeight="1">
      <c r="A80" s="14">
        <v>12</v>
      </c>
      <c r="B80" s="16" t="s">
        <v>125</v>
      </c>
      <c r="C80" s="16"/>
      <c r="D80" s="16"/>
      <c r="E80" s="18" t="s">
        <v>7</v>
      </c>
      <c r="F80" s="18">
        <v>0</v>
      </c>
      <c r="G80" s="53">
        <v>0.5</v>
      </c>
      <c r="H80" s="53">
        <v>0.5</v>
      </c>
      <c r="I80" s="53">
        <v>0.5</v>
      </c>
      <c r="J80" s="53">
        <v>0.5</v>
      </c>
      <c r="K80" s="53">
        <v>0.5</v>
      </c>
      <c r="L80" s="53">
        <v>0.5</v>
      </c>
      <c r="M80" s="53">
        <v>0.5</v>
      </c>
      <c r="N80" s="53">
        <v>0.5</v>
      </c>
      <c r="O80" s="53">
        <v>0.5</v>
      </c>
      <c r="P80" s="53">
        <v>0.5</v>
      </c>
      <c r="Q80" s="53">
        <v>0.5</v>
      </c>
      <c r="R80" s="53">
        <v>0.5</v>
      </c>
      <c r="S80" s="53">
        <v>0.5</v>
      </c>
      <c r="T80" s="53">
        <v>0.5</v>
      </c>
      <c r="U80" s="53">
        <v>1</v>
      </c>
      <c r="V80" s="53">
        <v>0.5</v>
      </c>
      <c r="W80" s="53">
        <v>0.5</v>
      </c>
      <c r="X80" s="53">
        <v>0.5</v>
      </c>
      <c r="Y80" s="53">
        <v>0.5</v>
      </c>
      <c r="Z80" s="53">
        <v>0.5</v>
      </c>
      <c r="AA80" s="53">
        <v>1</v>
      </c>
      <c r="AB80" s="53">
        <v>1</v>
      </c>
      <c r="AC80" s="53">
        <v>0.5</v>
      </c>
      <c r="AD80" s="53">
        <v>0.5</v>
      </c>
      <c r="AE80" s="53">
        <v>0.5</v>
      </c>
      <c r="AF80" s="53">
        <v>0.5</v>
      </c>
      <c r="AG80" s="18">
        <v>3000</v>
      </c>
      <c r="AH80" s="18">
        <f t="shared" si="27"/>
        <v>14.5</v>
      </c>
      <c r="AI80" s="19">
        <f t="shared" si="28"/>
        <v>43500</v>
      </c>
      <c r="AJ80" s="28"/>
      <c r="AK80" s="34">
        <f t="shared" si="26"/>
        <v>43500</v>
      </c>
    </row>
    <row r="81" spans="1:37" ht="13.5" customHeight="1">
      <c r="A81" s="14">
        <v>12.1</v>
      </c>
      <c r="B81" s="11" t="s">
        <v>129</v>
      </c>
      <c r="C81" s="16" t="s">
        <v>151</v>
      </c>
      <c r="D81" s="16" t="s">
        <v>10</v>
      </c>
      <c r="E81" s="18" t="s">
        <v>7</v>
      </c>
      <c r="F81" s="18">
        <v>20</v>
      </c>
      <c r="G81" s="18">
        <v>0</v>
      </c>
      <c r="H81" s="18">
        <v>0</v>
      </c>
      <c r="I81" s="18">
        <v>0</v>
      </c>
      <c r="J81" s="18">
        <v>0</v>
      </c>
      <c r="K81" s="18">
        <v>0</v>
      </c>
      <c r="L81" s="18">
        <v>0</v>
      </c>
      <c r="M81" s="18">
        <v>0</v>
      </c>
      <c r="N81" s="18">
        <v>0</v>
      </c>
      <c r="O81" s="18">
        <v>0</v>
      </c>
      <c r="P81" s="18">
        <v>0</v>
      </c>
      <c r="Q81" s="18">
        <v>0</v>
      </c>
      <c r="R81" s="18">
        <v>0</v>
      </c>
      <c r="S81" s="18">
        <v>0</v>
      </c>
      <c r="T81" s="18">
        <v>0</v>
      </c>
      <c r="U81" s="18"/>
      <c r="V81" s="18">
        <v>0</v>
      </c>
      <c r="W81" s="18">
        <v>0</v>
      </c>
      <c r="X81" s="18">
        <v>0</v>
      </c>
      <c r="Y81" s="18">
        <v>0</v>
      </c>
      <c r="Z81" s="18">
        <v>0</v>
      </c>
      <c r="AA81" s="18"/>
      <c r="AB81" s="18"/>
      <c r="AC81" s="18">
        <v>0</v>
      </c>
      <c r="AD81" s="18">
        <v>0</v>
      </c>
      <c r="AE81" s="18">
        <v>0</v>
      </c>
      <c r="AF81" s="18">
        <v>0</v>
      </c>
      <c r="AG81" s="18">
        <v>300</v>
      </c>
      <c r="AH81" s="18">
        <f t="shared" si="27"/>
        <v>20</v>
      </c>
      <c r="AI81" s="19">
        <f t="shared" si="28"/>
        <v>6000</v>
      </c>
      <c r="AJ81" s="28"/>
      <c r="AK81" s="34">
        <f t="shared" si="26"/>
        <v>6000</v>
      </c>
    </row>
    <row r="82" spans="1:37" ht="13.5" customHeight="1">
      <c r="A82" s="14">
        <v>12.2</v>
      </c>
      <c r="B82" s="54" t="s">
        <v>130</v>
      </c>
      <c r="C82" s="54" t="s">
        <v>131</v>
      </c>
      <c r="D82" s="50"/>
      <c r="E82" s="51" t="s">
        <v>7</v>
      </c>
      <c r="F82" s="51">
        <v>2</v>
      </c>
      <c r="G82" s="51">
        <v>0</v>
      </c>
      <c r="H82" s="51">
        <v>0</v>
      </c>
      <c r="I82" s="51">
        <v>0</v>
      </c>
      <c r="J82" s="51">
        <v>0</v>
      </c>
      <c r="K82" s="51">
        <v>0</v>
      </c>
      <c r="L82" s="51">
        <v>0</v>
      </c>
      <c r="M82" s="51">
        <v>0</v>
      </c>
      <c r="N82" s="51">
        <v>0</v>
      </c>
      <c r="O82" s="51">
        <v>0</v>
      </c>
      <c r="P82" s="51">
        <v>0</v>
      </c>
      <c r="Q82" s="51">
        <v>0</v>
      </c>
      <c r="R82" s="51">
        <v>0</v>
      </c>
      <c r="S82" s="51">
        <v>0</v>
      </c>
      <c r="T82" s="51">
        <v>0</v>
      </c>
      <c r="U82" s="51"/>
      <c r="V82" s="51">
        <v>0</v>
      </c>
      <c r="W82" s="51">
        <v>0</v>
      </c>
      <c r="X82" s="51">
        <v>0</v>
      </c>
      <c r="Y82" s="51">
        <v>0</v>
      </c>
      <c r="Z82" s="51">
        <v>0</v>
      </c>
      <c r="AA82" s="51"/>
      <c r="AB82" s="51"/>
      <c r="AC82" s="51">
        <v>0</v>
      </c>
      <c r="AD82" s="51">
        <v>0</v>
      </c>
      <c r="AE82" s="51">
        <v>0</v>
      </c>
      <c r="AF82" s="51">
        <v>0</v>
      </c>
      <c r="AG82" s="51">
        <v>2800</v>
      </c>
      <c r="AH82" s="18">
        <f t="shared" si="27"/>
        <v>2</v>
      </c>
      <c r="AI82" s="19">
        <f t="shared" si="28"/>
        <v>5600</v>
      </c>
      <c r="AJ82" s="28"/>
      <c r="AK82" s="34">
        <f t="shared" si="26"/>
        <v>5600</v>
      </c>
    </row>
    <row r="83" spans="1:37" ht="13.5" customHeight="1">
      <c r="A83" s="68">
        <v>12.3</v>
      </c>
      <c r="B83" s="73" t="s">
        <v>132</v>
      </c>
      <c r="C83" s="73" t="s">
        <v>133</v>
      </c>
      <c r="D83" s="69"/>
      <c r="E83" s="70" t="s">
        <v>7</v>
      </c>
      <c r="F83" s="70">
        <v>0</v>
      </c>
      <c r="G83" s="70">
        <v>0</v>
      </c>
      <c r="H83" s="70">
        <v>0</v>
      </c>
      <c r="I83" s="70">
        <v>0</v>
      </c>
      <c r="J83" s="70">
        <v>0</v>
      </c>
      <c r="K83" s="70">
        <v>0</v>
      </c>
      <c r="L83" s="70">
        <v>0</v>
      </c>
      <c r="M83" s="70">
        <v>0</v>
      </c>
      <c r="N83" s="70">
        <v>0</v>
      </c>
      <c r="O83" s="70">
        <v>0</v>
      </c>
      <c r="P83" s="70">
        <v>0</v>
      </c>
      <c r="Q83" s="70">
        <v>0</v>
      </c>
      <c r="R83" s="70">
        <v>0</v>
      </c>
      <c r="S83" s="70">
        <v>0</v>
      </c>
      <c r="T83" s="70">
        <v>0</v>
      </c>
      <c r="U83" s="70"/>
      <c r="V83" s="70">
        <v>0</v>
      </c>
      <c r="W83" s="70">
        <v>0</v>
      </c>
      <c r="X83" s="70">
        <v>0</v>
      </c>
      <c r="Y83" s="70">
        <v>0</v>
      </c>
      <c r="Z83" s="70">
        <v>0</v>
      </c>
      <c r="AA83" s="70"/>
      <c r="AB83" s="70"/>
      <c r="AC83" s="70">
        <v>0</v>
      </c>
      <c r="AD83" s="70">
        <v>0</v>
      </c>
      <c r="AE83" s="70">
        <v>0</v>
      </c>
      <c r="AF83" s="70">
        <v>0</v>
      </c>
      <c r="AG83" s="70">
        <v>2500</v>
      </c>
      <c r="AH83" s="40">
        <f t="shared" si="27"/>
        <v>0</v>
      </c>
      <c r="AI83" s="55">
        <f t="shared" si="28"/>
        <v>0</v>
      </c>
      <c r="AJ83" s="71"/>
      <c r="AK83" s="74">
        <f t="shared" si="26"/>
        <v>0</v>
      </c>
    </row>
    <row r="84" spans="1:37" ht="13.5" customHeight="1">
      <c r="A84" s="24">
        <v>12.5</v>
      </c>
      <c r="B84" s="72" t="s">
        <v>141</v>
      </c>
      <c r="C84" s="72" t="s">
        <v>147</v>
      </c>
      <c r="D84" s="72"/>
      <c r="E84" s="56" t="s">
        <v>148</v>
      </c>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f>1000000*0.04</f>
        <v>40000</v>
      </c>
      <c r="AH84" s="56">
        <v>1</v>
      </c>
      <c r="AI84" s="41">
        <f>AH84*AG84</f>
        <v>40000</v>
      </c>
      <c r="AJ84" s="28"/>
      <c r="AK84" s="56">
        <f>AI84*(100-AJ84)%</f>
        <v>40000</v>
      </c>
    </row>
    <row r="85" spans="1:37" ht="13.5" customHeight="1">
      <c r="A85" s="28">
        <v>12.6</v>
      </c>
      <c r="B85" s="72" t="s">
        <v>172</v>
      </c>
      <c r="C85" s="72" t="s">
        <v>173</v>
      </c>
      <c r="D85" s="72" t="s">
        <v>174</v>
      </c>
      <c r="E85" s="56" t="s">
        <v>148</v>
      </c>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v>40000</v>
      </c>
      <c r="AH85" s="56">
        <v>1</v>
      </c>
      <c r="AI85" s="41">
        <f>AH85*AG85</f>
        <v>40000</v>
      </c>
      <c r="AJ85" s="28"/>
      <c r="AK85" s="56">
        <f>AI85*(100-AJ85)%</f>
        <v>40000</v>
      </c>
    </row>
    <row r="86" spans="1:37" ht="17.45" customHeight="1">
      <c r="A86" s="28"/>
      <c r="B86" s="72"/>
      <c r="C86" s="72"/>
      <c r="D86" s="72"/>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8">
        <f>SUM(AI8:AI85)</f>
        <v>1107550</v>
      </c>
      <c r="AJ86" s="28"/>
      <c r="AK86" s="58">
        <f>SUM(AK8:AK85)</f>
        <v>1107550</v>
      </c>
    </row>
    <row r="87" spans="1:37" ht="13.5" customHeight="1">
      <c r="A87" s="64" t="s">
        <v>117</v>
      </c>
      <c r="B87" s="59"/>
      <c r="C87" s="59"/>
      <c r="D87" s="59"/>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1"/>
      <c r="AJ87" s="65"/>
      <c r="AK87" s="65"/>
    </row>
    <row r="88" spans="1:37" ht="13.5" customHeight="1">
      <c r="A88" s="75" t="s">
        <v>153</v>
      </c>
      <c r="B88" s="76"/>
      <c r="C88" s="76"/>
      <c r="D88" s="76"/>
      <c r="E88" s="76"/>
      <c r="F88" s="76"/>
      <c r="G88" s="76"/>
      <c r="H88" s="76"/>
      <c r="I88" s="76"/>
      <c r="J88" s="76"/>
      <c r="K88" s="76"/>
      <c r="L88" s="76"/>
      <c r="M88" s="76"/>
      <c r="N88" s="76"/>
      <c r="O88" s="76"/>
      <c r="P88" s="76"/>
      <c r="Q88" s="76"/>
      <c r="R88" s="76"/>
      <c r="S88" s="76"/>
      <c r="T88" s="76"/>
      <c r="U88" s="76"/>
      <c r="V88" s="76"/>
      <c r="W88" s="76"/>
      <c r="X88" s="76"/>
      <c r="Y88" s="76"/>
      <c r="Z88" s="76"/>
      <c r="AA88" s="76"/>
      <c r="AB88" s="76"/>
      <c r="AC88" s="76"/>
      <c r="AD88" s="76"/>
      <c r="AE88" s="76"/>
      <c r="AF88" s="76"/>
      <c r="AG88" s="76"/>
      <c r="AH88" s="67"/>
      <c r="AI88" s="67"/>
      <c r="AJ88" s="66"/>
      <c r="AK88" s="57"/>
    </row>
    <row r="89" spans="1:37" ht="13.5" customHeight="1">
      <c r="A89" s="75" t="s">
        <v>118</v>
      </c>
      <c r="B89" s="76"/>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76"/>
      <c r="AC89" s="76"/>
      <c r="AD89" s="76"/>
      <c r="AE89" s="76"/>
      <c r="AF89" s="76"/>
      <c r="AG89" s="76"/>
      <c r="AH89" s="67"/>
      <c r="AI89" s="67"/>
      <c r="AJ89" s="66"/>
      <c r="AK89" s="57"/>
    </row>
    <row r="90" spans="1:37" ht="13.5" customHeight="1">
      <c r="A90" s="75" t="s">
        <v>119</v>
      </c>
      <c r="B90" s="75"/>
      <c r="C90" s="75"/>
      <c r="D90" s="75"/>
      <c r="E90" s="75"/>
      <c r="F90" s="75"/>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75"/>
      <c r="AJ90" s="66"/>
      <c r="AK90" s="57"/>
    </row>
    <row r="91" spans="1:37" ht="13.5" customHeight="1">
      <c r="A91" s="75" t="s">
        <v>120</v>
      </c>
      <c r="B91" s="76"/>
      <c r="C91" s="76"/>
      <c r="D91" s="76"/>
      <c r="E91" s="76"/>
      <c r="F91" s="76"/>
      <c r="G91" s="76"/>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67"/>
      <c r="AI91" s="67"/>
      <c r="AJ91" s="66"/>
      <c r="AK91" s="57"/>
    </row>
    <row r="92" spans="1:37" ht="13.5" customHeight="1">
      <c r="A92" s="75" t="s">
        <v>169</v>
      </c>
      <c r="B92" s="75"/>
      <c r="C92" s="75"/>
      <c r="D92" s="75"/>
      <c r="E92" s="75"/>
      <c r="F92" s="75"/>
      <c r="G92" s="75"/>
      <c r="H92" s="75"/>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66"/>
      <c r="AK92" s="57"/>
    </row>
    <row r="93" spans="1:37" ht="13.5" customHeight="1">
      <c r="A93" s="75" t="s">
        <v>121</v>
      </c>
      <c r="B93" s="76"/>
      <c r="C93" s="76"/>
      <c r="D93" s="76"/>
      <c r="E93" s="76"/>
      <c r="F93" s="76"/>
      <c r="G93" s="76"/>
      <c r="H93" s="76"/>
      <c r="I93" s="76"/>
      <c r="J93" s="76"/>
      <c r="K93" s="76"/>
      <c r="L93" s="76"/>
      <c r="M93" s="76"/>
      <c r="N93" s="76"/>
      <c r="O93" s="76"/>
      <c r="P93" s="76"/>
      <c r="Q93" s="76"/>
      <c r="R93" s="76"/>
      <c r="S93" s="76"/>
      <c r="T93" s="76"/>
      <c r="U93" s="76"/>
      <c r="V93" s="76"/>
      <c r="W93" s="76"/>
      <c r="X93" s="76"/>
      <c r="Y93" s="76"/>
      <c r="Z93" s="76"/>
      <c r="AA93" s="76"/>
      <c r="AB93" s="76"/>
      <c r="AC93" s="76"/>
      <c r="AD93" s="76"/>
      <c r="AE93" s="76"/>
      <c r="AF93" s="76"/>
      <c r="AG93" s="76"/>
      <c r="AH93" s="67"/>
      <c r="AI93" s="67"/>
      <c r="AJ93" s="66"/>
      <c r="AK93" s="57"/>
    </row>
    <row r="94" spans="1:37" ht="13.5" customHeight="1">
      <c r="A94" s="77" t="s">
        <v>149</v>
      </c>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66"/>
      <c r="AK94" s="57"/>
    </row>
    <row r="95" spans="1:37" ht="15" customHeight="1">
      <c r="A95" s="75" t="s">
        <v>152</v>
      </c>
      <c r="B95" s="75"/>
      <c r="C95" s="75"/>
      <c r="D95" s="75"/>
      <c r="E95" s="75"/>
      <c r="F95" s="75"/>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57"/>
    </row>
    <row r="96" spans="1:37" ht="15" customHeight="1">
      <c r="A96" s="75" t="s">
        <v>175</v>
      </c>
      <c r="B96" s="75"/>
      <c r="C96" s="75"/>
      <c r="D96" s="75"/>
      <c r="E96" s="75"/>
      <c r="F96" s="75"/>
      <c r="G96" s="75"/>
      <c r="H96" s="75"/>
      <c r="I96" s="75"/>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75"/>
      <c r="AJ96" s="75"/>
    </row>
    <row r="97" spans="1:36" ht="15" customHeight="1">
      <c r="A97" s="75" t="s">
        <v>176</v>
      </c>
      <c r="B97" s="75"/>
      <c r="C97" s="75"/>
      <c r="D97" s="75"/>
      <c r="E97" s="75"/>
      <c r="F97" s="75"/>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c r="AJ97" s="75"/>
    </row>
  </sheetData>
  <mergeCells count="20">
    <mergeCell ref="A97:AJ97"/>
    <mergeCell ref="A1:AK4"/>
    <mergeCell ref="A5:AK5"/>
    <mergeCell ref="B15:AK15"/>
    <mergeCell ref="B38:AK38"/>
    <mergeCell ref="B28:AK28"/>
    <mergeCell ref="B34:AK34"/>
    <mergeCell ref="B12:AK12"/>
    <mergeCell ref="B7:AK7"/>
    <mergeCell ref="A92:AI92"/>
    <mergeCell ref="A93:AG93"/>
    <mergeCell ref="A95:AJ95"/>
    <mergeCell ref="B64:AK64"/>
    <mergeCell ref="A89:AG89"/>
    <mergeCell ref="B69:AK69"/>
    <mergeCell ref="A88:AG88"/>
    <mergeCell ref="A94:AI94"/>
    <mergeCell ref="A90:AI90"/>
    <mergeCell ref="A91:AG91"/>
    <mergeCell ref="A96:AJ96"/>
  </mergeCells>
  <pageMargins left="0.7" right="0.7"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כתב כמויות למילוי על ידי המציע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איתמר שוורץ</dc:creator>
  <cp:lastModifiedBy>רנין שואהנה</cp:lastModifiedBy>
  <dcterms:created xsi:type="dcterms:W3CDTF">2025-04-03T19:44:54Z</dcterms:created>
  <dcterms:modified xsi:type="dcterms:W3CDTF">2026-08-03T06:26:37Z</dcterms:modified>
</cp:coreProperties>
</file>